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Lotusdat\IMPOTS PARTICULIERS\2024\Préparation de la saison 2024\Questionnaire à joindre au site Web\"/>
    </mc:Choice>
  </mc:AlternateContent>
  <xr:revisionPtr revIDLastSave="0" documentId="8_{2DC13112-7A34-404A-9BFC-27A84B995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ntes" sheetId="3" r:id="rId1"/>
    <sheet name="Dépenses" sheetId="1" r:id="rId2"/>
    <sheet name="Maison" sheetId="2" r:id="rId3"/>
  </sheets>
  <externalReferences>
    <externalReference r:id="rId4"/>
  </externalReferences>
  <definedNames>
    <definedName name="Liste">[1]Liste!$A$10:$A$81</definedName>
    <definedName name="_xlnm.Print_Area" localSheetId="1">Dépenses!$A$1:$S$53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3" l="1"/>
  <c r="E138" i="3"/>
  <c r="G138" i="3" s="1"/>
  <c r="F137" i="3"/>
  <c r="G137" i="3" s="1"/>
  <c r="E137" i="3"/>
  <c r="F129" i="3"/>
  <c r="E129" i="3"/>
  <c r="G129" i="3" s="1"/>
  <c r="F128" i="3"/>
  <c r="E128" i="3"/>
  <c r="F120" i="3"/>
  <c r="E120" i="3"/>
  <c r="F119" i="3"/>
  <c r="E119" i="3"/>
  <c r="G119" i="3" s="1"/>
  <c r="F104" i="3"/>
  <c r="E104" i="3"/>
  <c r="G104" i="3" s="1"/>
  <c r="F103" i="3"/>
  <c r="E103" i="3"/>
  <c r="F87" i="3"/>
  <c r="E87" i="3"/>
  <c r="F86" i="3"/>
  <c r="E86" i="3"/>
  <c r="F69" i="3"/>
  <c r="E69" i="3"/>
  <c r="F68" i="3"/>
  <c r="E68" i="3"/>
  <c r="F60" i="3"/>
  <c r="E60" i="3"/>
  <c r="F59" i="3"/>
  <c r="E59" i="3"/>
  <c r="F51" i="3"/>
  <c r="E51" i="3"/>
  <c r="F50" i="3"/>
  <c r="E50" i="3"/>
  <c r="F31" i="3"/>
  <c r="E31" i="3"/>
  <c r="F30" i="3"/>
  <c r="E30" i="3"/>
  <c r="F22" i="3"/>
  <c r="E22" i="3"/>
  <c r="F21" i="3"/>
  <c r="E21" i="3"/>
  <c r="F14" i="3"/>
  <c r="E14" i="3"/>
  <c r="F13" i="3"/>
  <c r="E13" i="3"/>
  <c r="C53" i="1"/>
  <c r="D53" i="1"/>
  <c r="E53" i="1"/>
  <c r="E26" i="1"/>
  <c r="G128" i="3" l="1"/>
  <c r="G120" i="3"/>
  <c r="G13" i="3"/>
  <c r="G50" i="3"/>
  <c r="G86" i="3"/>
  <c r="G59" i="3"/>
  <c r="G103" i="3"/>
  <c r="G51" i="3"/>
  <c r="G87" i="3"/>
  <c r="G68" i="3"/>
  <c r="G69" i="3"/>
  <c r="G22" i="3"/>
  <c r="G60" i="3"/>
  <c r="G30" i="3"/>
  <c r="G31" i="3"/>
  <c r="G14" i="3"/>
  <c r="G21" i="3"/>
  <c r="K53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6" i="1"/>
  <c r="D26" i="1"/>
  <c r="C26" i="1"/>
  <c r="D144" i="3"/>
  <c r="E141" i="3"/>
  <c r="F139" i="3"/>
  <c r="F140" i="3"/>
  <c r="F141" i="3"/>
  <c r="F130" i="3"/>
  <c r="F131" i="3"/>
  <c r="F132" i="3"/>
  <c r="F133" i="3"/>
  <c r="F121" i="3"/>
  <c r="F122" i="3"/>
  <c r="F123" i="3"/>
  <c r="F136" i="3"/>
  <c r="F142" i="3" s="1"/>
  <c r="F127" i="3"/>
  <c r="F118" i="3"/>
  <c r="D109" i="3"/>
  <c r="F102" i="3"/>
  <c r="F105" i="3"/>
  <c r="F106" i="3"/>
  <c r="E106" i="3"/>
  <c r="F94" i="3"/>
  <c r="F95" i="3"/>
  <c r="F96" i="3"/>
  <c r="F97" i="3"/>
  <c r="F98" i="3"/>
  <c r="F85" i="3"/>
  <c r="F88" i="3"/>
  <c r="F89" i="3"/>
  <c r="F101" i="3"/>
  <c r="F93" i="3"/>
  <c r="F84" i="3"/>
  <c r="F90" i="3" s="1"/>
  <c r="D75" i="3"/>
  <c r="F67" i="3"/>
  <c r="F70" i="3"/>
  <c r="F71" i="3"/>
  <c r="F66" i="3"/>
  <c r="F58" i="3"/>
  <c r="F61" i="3"/>
  <c r="F62" i="3"/>
  <c r="F63" i="3"/>
  <c r="F57" i="3"/>
  <c r="F49" i="3"/>
  <c r="F52" i="3"/>
  <c r="F53" i="3"/>
  <c r="F48" i="3"/>
  <c r="E71" i="3"/>
  <c r="D39" i="3"/>
  <c r="E18" i="3"/>
  <c r="E11" i="3"/>
  <c r="E12" i="3"/>
  <c r="E15" i="3"/>
  <c r="E19" i="3"/>
  <c r="E20" i="3"/>
  <c r="E23" i="3"/>
  <c r="E24" i="3"/>
  <c r="E25" i="3"/>
  <c r="E28" i="3"/>
  <c r="E29" i="3"/>
  <c r="E32" i="3"/>
  <c r="E33" i="3"/>
  <c r="F33" i="3"/>
  <c r="F11" i="3"/>
  <c r="F12" i="3"/>
  <c r="F15" i="3"/>
  <c r="F18" i="3"/>
  <c r="F19" i="3"/>
  <c r="F20" i="3"/>
  <c r="F23" i="3"/>
  <c r="F24" i="3"/>
  <c r="F25" i="3"/>
  <c r="F28" i="3"/>
  <c r="F29" i="3"/>
  <c r="F32" i="3"/>
  <c r="F10" i="3"/>
  <c r="E10" i="3"/>
  <c r="G10" i="3" s="1"/>
  <c r="E140" i="3"/>
  <c r="E139" i="3"/>
  <c r="E136" i="3"/>
  <c r="E142" i="3" s="1"/>
  <c r="E133" i="3"/>
  <c r="E132" i="3"/>
  <c r="E131" i="3"/>
  <c r="E130" i="3"/>
  <c r="E127" i="3"/>
  <c r="G127" i="3" s="1"/>
  <c r="E123" i="3"/>
  <c r="E122" i="3"/>
  <c r="E121" i="3"/>
  <c r="E118" i="3"/>
  <c r="E105" i="3"/>
  <c r="E102" i="3"/>
  <c r="E101" i="3"/>
  <c r="G101" i="3" s="1"/>
  <c r="E98" i="3"/>
  <c r="E97" i="3"/>
  <c r="E96" i="3"/>
  <c r="E95" i="3"/>
  <c r="E94" i="3"/>
  <c r="E93" i="3"/>
  <c r="E89" i="3"/>
  <c r="E88" i="3"/>
  <c r="E85" i="3"/>
  <c r="G85" i="3" s="1"/>
  <c r="E84" i="3"/>
  <c r="E70" i="3"/>
  <c r="E67" i="3"/>
  <c r="E66" i="3"/>
  <c r="E63" i="3"/>
  <c r="E62" i="3"/>
  <c r="E61" i="3"/>
  <c r="E58" i="3"/>
  <c r="E57" i="3"/>
  <c r="E53" i="3"/>
  <c r="E52" i="3"/>
  <c r="E49" i="3"/>
  <c r="E48" i="3"/>
  <c r="D11" i="2"/>
  <c r="C21" i="2" s="1"/>
  <c r="E72" i="3" l="1"/>
  <c r="G71" i="3"/>
  <c r="G88" i="3"/>
  <c r="G139" i="3"/>
  <c r="G48" i="3"/>
  <c r="F54" i="3"/>
  <c r="G57" i="3"/>
  <c r="E99" i="3"/>
  <c r="E124" i="3"/>
  <c r="F134" i="3"/>
  <c r="G94" i="3"/>
  <c r="G23" i="3"/>
  <c r="G20" i="3"/>
  <c r="G62" i="3"/>
  <c r="G89" i="3"/>
  <c r="F64" i="3"/>
  <c r="G11" i="3"/>
  <c r="G106" i="3"/>
  <c r="G63" i="3"/>
  <c r="F124" i="3"/>
  <c r="G122" i="3"/>
  <c r="F34" i="3"/>
  <c r="F107" i="3"/>
  <c r="F16" i="3"/>
  <c r="E90" i="3"/>
  <c r="G49" i="3"/>
  <c r="G132" i="3"/>
  <c r="G141" i="3"/>
  <c r="G93" i="3"/>
  <c r="G28" i="3"/>
  <c r="G66" i="3"/>
  <c r="G136" i="3"/>
  <c r="F72" i="3"/>
  <c r="G67" i="3"/>
  <c r="G24" i="3"/>
  <c r="E107" i="3"/>
  <c r="G53" i="3"/>
  <c r="F26" i="3"/>
  <c r="E64" i="3"/>
  <c r="G84" i="3"/>
  <c r="E134" i="3"/>
  <c r="E34" i="3"/>
  <c r="G121" i="3"/>
  <c r="G97" i="3"/>
  <c r="E16" i="3"/>
  <c r="G15" i="3"/>
  <c r="G29" i="3"/>
  <c r="E26" i="3"/>
  <c r="G130" i="3"/>
  <c r="G102" i="3"/>
  <c r="F99" i="3"/>
  <c r="G18" i="3"/>
  <c r="G133" i="3"/>
  <c r="E54" i="3"/>
  <c r="G52" i="3"/>
  <c r="G61" i="3"/>
  <c r="G70" i="3"/>
  <c r="G95" i="3"/>
  <c r="G105" i="3"/>
  <c r="G118" i="3"/>
  <c r="G123" i="3"/>
  <c r="G140" i="3"/>
  <c r="G12" i="3"/>
  <c r="G98" i="3"/>
  <c r="G96" i="3"/>
  <c r="G131" i="3"/>
  <c r="G32" i="3"/>
  <c r="G33" i="3"/>
  <c r="D146" i="3"/>
  <c r="G58" i="3"/>
  <c r="G19" i="3"/>
  <c r="G25" i="3"/>
  <c r="A1" i="2"/>
  <c r="C22" i="2"/>
  <c r="C20" i="2"/>
  <c r="C19" i="2"/>
  <c r="C18" i="2"/>
  <c r="C17" i="2"/>
  <c r="C16" i="2"/>
  <c r="I53" i="1"/>
  <c r="H53" i="1"/>
  <c r="F53" i="1"/>
  <c r="G53" i="1"/>
  <c r="J53" i="1"/>
  <c r="O26" i="1"/>
  <c r="N26" i="1"/>
  <c r="M26" i="1"/>
  <c r="L26" i="1"/>
  <c r="K26" i="1"/>
  <c r="J26" i="1"/>
  <c r="I26" i="1"/>
  <c r="H26" i="1"/>
  <c r="G26" i="1"/>
  <c r="F26" i="1"/>
  <c r="E109" i="3" l="1"/>
  <c r="E75" i="3"/>
  <c r="F144" i="3"/>
  <c r="G142" i="3"/>
  <c r="F39" i="3"/>
  <c r="F75" i="3"/>
  <c r="E144" i="3"/>
  <c r="G90" i="3"/>
  <c r="G16" i="3"/>
  <c r="G107" i="3"/>
  <c r="E39" i="3"/>
  <c r="E146" i="3" s="1"/>
  <c r="F109" i="3"/>
  <c r="G134" i="3"/>
  <c r="G124" i="3"/>
  <c r="G64" i="3"/>
  <c r="G99" i="3"/>
  <c r="G72" i="3"/>
  <c r="G34" i="3"/>
  <c r="G54" i="3"/>
  <c r="G26" i="3"/>
  <c r="C24" i="2"/>
  <c r="P26" i="1"/>
  <c r="G144" i="3" l="1"/>
  <c r="F146" i="3"/>
  <c r="G39" i="3"/>
  <c r="G109" i="3"/>
  <c r="G75" i="3"/>
  <c r="R26" i="1"/>
  <c r="G1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Frigault</author>
  </authors>
  <commentList>
    <comment ref="I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Claude Frigault:</t>
        </r>
        <r>
          <rPr>
            <sz val="9"/>
            <color indexed="81"/>
            <rFont val="Tahoma"/>
            <family val="2"/>
          </rPr>
          <t xml:space="preserve">
Taxes, licences, permis, droits d'adhésion, cotisations professionnelles</t>
        </r>
      </text>
    </comment>
    <comment ref="C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Claude Frigault:</t>
        </r>
        <r>
          <rPr>
            <sz val="9"/>
            <color indexed="81"/>
            <rFont val="Tahoma"/>
            <family val="2"/>
          </rPr>
          <t xml:space="preserve">
Achat d'équipement ayant une durée de vie de plus d'un an</t>
        </r>
      </text>
    </comment>
    <comment ref="D3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Claude Frigault:</t>
        </r>
        <r>
          <rPr>
            <sz val="9"/>
            <color indexed="81"/>
            <rFont val="Tahoma"/>
            <family val="2"/>
          </rPr>
          <t xml:space="preserve">
Équipement informatique autre que les logiciels (à mettre dans fournitures)</t>
        </r>
      </text>
    </comment>
  </commentList>
</comments>
</file>

<file path=xl/sharedStrings.xml><?xml version="1.0" encoding="utf-8"?>
<sst xmlns="http://schemas.openxmlformats.org/spreadsheetml/2006/main" count="101" uniqueCount="72">
  <si>
    <t>Fournisseurs</t>
  </si>
  <si>
    <t>Date</t>
  </si>
  <si>
    <t>Repas</t>
  </si>
  <si>
    <t>Assurance</t>
  </si>
  <si>
    <t>TLP</t>
  </si>
  <si>
    <t>Frais de bureau</t>
  </si>
  <si>
    <t>Honor.</t>
  </si>
  <si>
    <t xml:space="preserve">Entretien </t>
  </si>
  <si>
    <t>Cellulaire</t>
  </si>
  <si>
    <t>Formation</t>
  </si>
  <si>
    <t>Équip.</t>
  </si>
  <si>
    <t>Inform.</t>
  </si>
  <si>
    <t>prof.</t>
  </si>
  <si>
    <t>Automobile</t>
  </si>
  <si>
    <t>Ess.</t>
  </si>
  <si>
    <t>Assur.</t>
  </si>
  <si>
    <t>Entret.</t>
  </si>
  <si>
    <t>Intérêt</t>
  </si>
  <si>
    <t>Loyer</t>
  </si>
  <si>
    <t>Autres</t>
  </si>
  <si>
    <t>Ventes</t>
  </si>
  <si>
    <t>Bureau à domicile</t>
  </si>
  <si>
    <t xml:space="preserve">   Facturation, soumission, comptabilité…</t>
  </si>
  <si>
    <t>Intérêts</t>
  </si>
  <si>
    <t>Hydro</t>
  </si>
  <si>
    <t>Taxes mun.</t>
  </si>
  <si>
    <t>Taxes scolaires</t>
  </si>
  <si>
    <t>Entretien</t>
  </si>
  <si>
    <t>Total</t>
  </si>
  <si>
    <t xml:space="preserve">Achats </t>
  </si>
  <si>
    <t>matériels</t>
  </si>
  <si>
    <t xml:space="preserve">Poste et </t>
  </si>
  <si>
    <t>livraison</t>
  </si>
  <si>
    <t>affaire</t>
  </si>
  <si>
    <t>total maison</t>
  </si>
  <si>
    <t>pc</t>
  </si>
  <si>
    <t>Internet</t>
  </si>
  <si>
    <t>KM affaire</t>
  </si>
  <si>
    <t>KM total</t>
  </si>
  <si>
    <t>client</t>
  </si>
  <si>
    <t>Fournitures</t>
  </si>
  <si>
    <t xml:space="preserve">MODÈLE ENR. </t>
  </si>
  <si>
    <t>Période du 1er janvier au 31 mars</t>
  </si>
  <si>
    <t># Factures</t>
  </si>
  <si>
    <t>Client</t>
  </si>
  <si>
    <t>TPS</t>
  </si>
  <si>
    <t>TVQ</t>
  </si>
  <si>
    <t>Janvier</t>
  </si>
  <si>
    <t>Février</t>
  </si>
  <si>
    <t>Mars</t>
  </si>
  <si>
    <t>Période du 1er avril au 30 juin</t>
  </si>
  <si>
    <t>Avril</t>
  </si>
  <si>
    <t>Mai</t>
  </si>
  <si>
    <t>Juin</t>
  </si>
  <si>
    <t>Période du 1er juillet au 30 septembre</t>
  </si>
  <si>
    <t>Juillet</t>
  </si>
  <si>
    <t>Août</t>
  </si>
  <si>
    <t>Septembre</t>
  </si>
  <si>
    <t>Période du 1er octobre au 31 décembre</t>
  </si>
  <si>
    <t>Octobre</t>
  </si>
  <si>
    <t>Novembre</t>
  </si>
  <si>
    <t>Décembre</t>
  </si>
  <si>
    <t>Grand Total</t>
  </si>
  <si>
    <t>Location</t>
  </si>
  <si>
    <t>AUTOMOBILE</t>
  </si>
  <si>
    <t>utilise une pièce pour un bureau à domicile</t>
  </si>
  <si>
    <t>VENTES 2024</t>
  </si>
  <si>
    <t>pour la période du 1er janvier au 31 décembre 2024</t>
  </si>
  <si>
    <t>Du 1er janv au 31 décembre 2024</t>
  </si>
  <si>
    <t>dépenses 2024</t>
  </si>
  <si>
    <t>Sous-traitant</t>
  </si>
  <si>
    <t>si autres, spécifier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</si>
</sst>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&quot;$&quot;_-;[Red]#,##0.00\ &quot;$&quot;\-"/>
  </numFmts>
  <fonts count="14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6" fontId="0" fillId="0" borderId="14" xfId="0" applyNumberFormat="1" applyBorder="1"/>
    <xf numFmtId="4" fontId="0" fillId="0" borderId="14" xfId="0" applyNumberFormat="1" applyBorder="1" applyAlignment="1">
      <alignment horizontal="center"/>
    </xf>
    <xf numFmtId="0" fontId="0" fillId="0" borderId="16" xfId="0" applyBorder="1"/>
    <xf numFmtId="0" fontId="5" fillId="0" borderId="0" xfId="0" applyFont="1"/>
    <xf numFmtId="165" fontId="6" fillId="0" borderId="0" xfId="0" applyNumberFormat="1" applyFont="1" applyAlignment="1">
      <alignment horizontal="center"/>
    </xf>
    <xf numFmtId="9" fontId="0" fillId="0" borderId="0" xfId="1" applyFont="1"/>
    <xf numFmtId="16" fontId="0" fillId="0" borderId="8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4" xfId="0" applyBorder="1"/>
    <xf numFmtId="4" fontId="4" fillId="3" borderId="4" xfId="0" applyNumberFormat="1" applyFon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7" fillId="0" borderId="0" xfId="2"/>
    <xf numFmtId="0" fontId="7" fillId="0" borderId="0" xfId="2" applyAlignment="1">
      <alignment horizontal="center"/>
    </xf>
    <xf numFmtId="4" fontId="7" fillId="0" borderId="0" xfId="2" applyNumberFormat="1" applyAlignment="1">
      <alignment horizontal="center"/>
    </xf>
    <xf numFmtId="4" fontId="8" fillId="0" borderId="0" xfId="2" applyNumberFormat="1" applyFont="1" applyAlignment="1">
      <alignment horizontal="left"/>
    </xf>
    <xf numFmtId="4" fontId="8" fillId="0" borderId="0" xfId="2" applyNumberFormat="1" applyFont="1" applyAlignment="1">
      <alignment horizontal="center"/>
    </xf>
    <xf numFmtId="4" fontId="7" fillId="0" borderId="23" xfId="2" applyNumberForma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4" xfId="0" applyNumberFormat="1" applyBorder="1"/>
    <xf numFmtId="2" fontId="0" fillId="0" borderId="14" xfId="0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0" fontId="0" fillId="0" borderId="0" xfId="1" applyNumberFormat="1" applyFont="1"/>
    <xf numFmtId="0" fontId="0" fillId="0" borderId="0" xfId="2" applyFont="1"/>
    <xf numFmtId="4" fontId="7" fillId="4" borderId="0" xfId="2" applyNumberFormat="1" applyFill="1" applyAlignment="1">
      <alignment horizontal="center"/>
    </xf>
    <xf numFmtId="0" fontId="7" fillId="4" borderId="0" xfId="2" applyFill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2" fontId="0" fillId="0" borderId="7" xfId="0" applyNumberFormat="1" applyBorder="1"/>
    <xf numFmtId="39" fontId="0" fillId="0" borderId="7" xfId="0" applyNumberFormat="1" applyBorder="1"/>
    <xf numFmtId="39" fontId="0" fillId="0" borderId="7" xfId="0" applyNumberFormat="1" applyBorder="1" applyAlignment="1">
      <alignment horizontal="center"/>
    </xf>
    <xf numFmtId="39" fontId="0" fillId="0" borderId="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1" xfId="0" applyNumberFormat="1" applyBorder="1"/>
    <xf numFmtId="39" fontId="0" fillId="0" borderId="11" xfId="0" applyNumberFormat="1" applyBorder="1"/>
    <xf numFmtId="39" fontId="0" fillId="0" borderId="11" xfId="0" applyNumberFormat="1" applyBorder="1" applyAlignment="1">
      <alignment horizontal="center"/>
    </xf>
    <xf numFmtId="39" fontId="0" fillId="0" borderId="12" xfId="0" applyNumberFormat="1" applyBorder="1" applyAlignment="1">
      <alignment horizontal="center"/>
    </xf>
    <xf numFmtId="39" fontId="0" fillId="0" borderId="15" xfId="0" applyNumberFormat="1" applyBorder="1" applyAlignment="1">
      <alignment horizontal="center"/>
    </xf>
    <xf numFmtId="39" fontId="0" fillId="0" borderId="21" xfId="0" applyNumberForma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0" xfId="0" applyNumberFormat="1" applyBorder="1"/>
    <xf numFmtId="2" fontId="0" fillId="0" borderId="27" xfId="0" applyNumberFormat="1" applyBorder="1"/>
    <xf numFmtId="39" fontId="0" fillId="0" borderId="27" xfId="0" applyNumberFormat="1" applyBorder="1"/>
    <xf numFmtId="39" fontId="0" fillId="0" borderId="27" xfId="0" applyNumberFormat="1" applyBorder="1" applyAlignment="1">
      <alignment horizontal="center"/>
    </xf>
    <xf numFmtId="39" fontId="0" fillId="0" borderId="28" xfId="0" applyNumberFormat="1" applyBorder="1" applyAlignment="1">
      <alignment horizontal="center"/>
    </xf>
    <xf numFmtId="2" fontId="0" fillId="0" borderId="13" xfId="0" applyNumberFormat="1" applyBorder="1"/>
    <xf numFmtId="39" fontId="0" fillId="0" borderId="14" xfId="0" applyNumberFormat="1" applyBorder="1"/>
    <xf numFmtId="39" fontId="0" fillId="0" borderId="14" xfId="0" applyNumberFormat="1" applyBorder="1" applyAlignment="1">
      <alignment horizontal="center"/>
    </xf>
    <xf numFmtId="39" fontId="4" fillId="3" borderId="16" xfId="0" applyNumberFormat="1" applyFont="1" applyFill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1" fillId="0" borderId="0" xfId="0" applyFont="1"/>
    <xf numFmtId="39" fontId="0" fillId="0" borderId="0" xfId="0" applyNumberFormat="1"/>
    <xf numFmtId="2" fontId="0" fillId="0" borderId="8" xfId="0" applyNumberFormat="1" applyBorder="1"/>
    <xf numFmtId="39" fontId="0" fillId="0" borderId="8" xfId="0" applyNumberFormat="1" applyBorder="1"/>
    <xf numFmtId="39" fontId="0" fillId="0" borderId="8" xfId="0" applyNumberFormat="1" applyBorder="1" applyAlignment="1">
      <alignment horizontal="center"/>
    </xf>
    <xf numFmtId="39" fontId="12" fillId="0" borderId="0" xfId="0" applyNumberFormat="1" applyFont="1"/>
    <xf numFmtId="0" fontId="13" fillId="0" borderId="0" xfId="0" applyFont="1"/>
    <xf numFmtId="164" fontId="0" fillId="0" borderId="0" xfId="4" applyFont="1" applyBorder="1" applyAlignment="1">
      <alignment horizontal="center"/>
    </xf>
    <xf numFmtId="164" fontId="0" fillId="0" borderId="0" xfId="4" applyFont="1" applyBorder="1"/>
    <xf numFmtId="164" fontId="0" fillId="0" borderId="0" xfId="0" applyNumberFormat="1" applyAlignment="1">
      <alignment horizontal="center"/>
    </xf>
    <xf numFmtId="164" fontId="0" fillId="0" borderId="0" xfId="4" applyFont="1" applyFill="1" applyBorder="1"/>
    <xf numFmtId="164" fontId="0" fillId="0" borderId="0" xfId="4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 vertical="justify"/>
    </xf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top" wrapText="1"/>
    </xf>
    <xf numFmtId="0" fontId="2" fillId="0" borderId="0" xfId="2" applyFont="1" applyAlignment="1">
      <alignment horizontal="center"/>
    </xf>
    <xf numFmtId="0" fontId="7" fillId="0" borderId="0" xfId="2" applyAlignment="1">
      <alignment horizontal="center"/>
    </xf>
    <xf numFmtId="16" fontId="0" fillId="0" borderId="6" xfId="0" applyNumberFormat="1" applyBorder="1" applyAlignment="1">
      <alignment horizontal="left"/>
    </xf>
    <xf numFmtId="16" fontId="0" fillId="0" borderId="10" xfId="0" applyNumberFormat="1" applyBorder="1" applyAlignment="1">
      <alignment horizontal="left"/>
    </xf>
    <xf numFmtId="16" fontId="0" fillId="0" borderId="26" xfId="0" applyNumberFormat="1" applyBorder="1" applyAlignment="1">
      <alignment horizontal="left"/>
    </xf>
    <xf numFmtId="16" fontId="0" fillId="0" borderId="13" xfId="0" applyNumberFormat="1" applyBorder="1" applyAlignment="1">
      <alignment horizontal="left"/>
    </xf>
    <xf numFmtId="4" fontId="0" fillId="0" borderId="20" xfId="0" applyNumberFormat="1" applyBorder="1" applyAlignment="1">
      <alignment horizontal="left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</cellXfs>
  <cellStyles count="5">
    <cellStyle name="Milliers" xfId="4" builtinId="3"/>
    <cellStyle name="Normal" xfId="0" builtinId="0"/>
    <cellStyle name="Normal 2" xfId="2" xr:uid="{00000000-0005-0000-0000-000002000000}"/>
    <cellStyle name="Pourcentage" xfId="1" builtinId="5"/>
    <cellStyle name="Pourcentag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e%20Frigault\Desktop\Claude\Claude\Claude%202\Claude\2013\Termin&#233;\Caroline%20et%20&#201;ric\Imp&#244;ts%202013%20&#201;ric%20Perr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v."/>
      <sheetName val="Févr."/>
      <sheetName val="Mars"/>
      <sheetName val="Avril"/>
      <sheetName val="Mai"/>
      <sheetName val="Juin"/>
      <sheetName val="Juillet"/>
      <sheetName val="Août"/>
      <sheetName val="Sept."/>
      <sheetName val="Octobre"/>
      <sheetName val="Novembre"/>
      <sheetName val="Décembre"/>
      <sheetName val="Total"/>
      <sheetName val="Dépôts"/>
      <sheetName val="Ventes"/>
      <sheetName val="TAXES"/>
      <sheetName val="Maison"/>
      <sheetName val="Dette"/>
      <sheetName val="Amortissement"/>
      <sheetName val="Liste"/>
      <sheetName val="Info"/>
      <sheetName val="À fourn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Achat sur vente</v>
          </cell>
        </row>
        <row r="11">
          <cell r="A11" t="str">
            <v>Agrémat</v>
          </cell>
        </row>
        <row r="12">
          <cell r="A12" t="str">
            <v>Alternatif</v>
          </cell>
        </row>
        <row r="13">
          <cell r="A13" t="str">
            <v>Bloc de ciment Mirabel</v>
          </cell>
        </row>
        <row r="14">
          <cell r="A14" t="str">
            <v>BMR</v>
          </cell>
        </row>
        <row r="15">
          <cell r="A15" t="str">
            <v>Bureau en gros</v>
          </cell>
        </row>
        <row r="16">
          <cell r="A16" t="str">
            <v>Canadian Tire</v>
          </cell>
        </row>
        <row r="17">
          <cell r="A17" t="str">
            <v>Centre de Rénovation</v>
          </cell>
        </row>
        <row r="18">
          <cell r="A18" t="str">
            <v>Cloumatic</v>
          </cell>
        </row>
        <row r="19">
          <cell r="A19" t="str">
            <v>Costco</v>
          </cell>
        </row>
        <row r="20">
          <cell r="A20" t="str">
            <v>Couche Tard</v>
          </cell>
        </row>
        <row r="21">
          <cell r="A21" t="str">
            <v>Dentiste</v>
          </cell>
        </row>
        <row r="22">
          <cell r="A22" t="str">
            <v>Dépanneur</v>
          </cell>
        </row>
        <row r="23">
          <cell r="A23" t="str">
            <v>Diamond Back</v>
          </cell>
        </row>
        <row r="24">
          <cell r="A24" t="str">
            <v>Docteur pare-brise</v>
          </cell>
        </row>
        <row r="25">
          <cell r="A25" t="str">
            <v>Dollorama</v>
          </cell>
        </row>
        <row r="26">
          <cell r="A26" t="str">
            <v>Échafaud Plus</v>
          </cell>
        </row>
        <row r="27">
          <cell r="A27" t="str">
            <v>Éducatout</v>
          </cell>
        </row>
        <row r="28">
          <cell r="A28" t="str">
            <v>Entreprise loc</v>
          </cell>
        </row>
        <row r="29">
          <cell r="A29" t="str">
            <v>Essence</v>
          </cell>
        </row>
        <row r="30">
          <cell r="A30" t="str">
            <v>Esso</v>
          </cell>
        </row>
        <row r="31">
          <cell r="A31" t="str">
            <v>Ford</v>
          </cell>
        </row>
        <row r="32">
          <cell r="A32" t="str">
            <v>Futur Shop</v>
          </cell>
        </row>
        <row r="33">
          <cell r="A33" t="str">
            <v>Geroquip</v>
          </cell>
        </row>
        <row r="34">
          <cell r="A34" t="str">
            <v>Gestion solution</v>
          </cell>
        </row>
        <row r="35">
          <cell r="A35" t="str">
            <v>Givesco</v>
          </cell>
        </row>
        <row r="36">
          <cell r="A36" t="str">
            <v>Home Dépôt</v>
          </cell>
        </row>
        <row r="37">
          <cell r="A37" t="str">
            <v>Home Hardware</v>
          </cell>
        </row>
        <row r="38">
          <cell r="A38" t="str">
            <v>Hopital Argenteuil</v>
          </cell>
        </row>
        <row r="39">
          <cell r="A39" t="str">
            <v>IGA</v>
          </cell>
        </row>
        <row r="40">
          <cell r="A40" t="str">
            <v>Inter luminaire</v>
          </cell>
        </row>
        <row r="41">
          <cell r="A41" t="str">
            <v>Jiffy lube</v>
          </cell>
        </row>
        <row r="42">
          <cell r="A42" t="str">
            <v>L. Villeneuve</v>
          </cell>
        </row>
        <row r="43">
          <cell r="A43" t="str">
            <v>Location Ravary</v>
          </cell>
        </row>
        <row r="44">
          <cell r="A44" t="str">
            <v>Loutec</v>
          </cell>
        </row>
        <row r="45">
          <cell r="A45" t="str">
            <v>Lub Express</v>
          </cell>
        </row>
        <row r="46">
          <cell r="A46" t="str">
            <v>Marcil</v>
          </cell>
        </row>
        <row r="47">
          <cell r="A47" t="str">
            <v>Matério</v>
          </cell>
        </row>
        <row r="48">
          <cell r="A48" t="str">
            <v>Maxi</v>
          </cell>
        </row>
        <row r="49">
          <cell r="A49" t="str">
            <v>Métro</v>
          </cell>
        </row>
        <row r="50">
          <cell r="A50" t="str">
            <v>Montréal brique et pierre</v>
          </cell>
        </row>
        <row r="51">
          <cell r="A51" t="str">
            <v>Outillage Summit</v>
          </cell>
        </row>
        <row r="52">
          <cell r="A52" t="str">
            <v>Outils FGL</v>
          </cell>
        </row>
        <row r="53">
          <cell r="A53" t="str">
            <v>parc Oméga</v>
          </cell>
        </row>
        <row r="54">
          <cell r="A54" t="str">
            <v>Patrick Morin</v>
          </cell>
        </row>
        <row r="55">
          <cell r="A55" t="str">
            <v>Pétro-Canada</v>
          </cell>
        </row>
        <row r="56">
          <cell r="A56" t="str">
            <v>Pneus Sabourin</v>
          </cell>
        </row>
        <row r="57">
          <cell r="A57" t="str">
            <v>Pont Masson</v>
          </cell>
        </row>
        <row r="58">
          <cell r="A58" t="str">
            <v>Produits pétroliers Pine</v>
          </cell>
        </row>
        <row r="59">
          <cell r="A59" t="str">
            <v>Quincaillerie</v>
          </cell>
        </row>
        <row r="60">
          <cell r="A60" t="str">
            <v>Rack Ultra</v>
          </cell>
        </row>
        <row r="61">
          <cell r="A61" t="str">
            <v>Ranch Robert</v>
          </cell>
        </row>
        <row r="62">
          <cell r="A62" t="str">
            <v>Remorque</v>
          </cell>
        </row>
        <row r="63">
          <cell r="A63" t="str">
            <v>Réno-Dépôt</v>
          </cell>
        </row>
        <row r="64">
          <cell r="A64" t="str">
            <v>Rénovations LJL</v>
          </cell>
        </row>
        <row r="65">
          <cell r="A65" t="str">
            <v>Restaurant</v>
          </cell>
        </row>
        <row r="66">
          <cell r="A66" t="str">
            <v>Rona</v>
          </cell>
        </row>
        <row r="67">
          <cell r="A67" t="str">
            <v>SAAQ</v>
          </cell>
        </row>
        <row r="68">
          <cell r="A68" t="str">
            <v>SécurAssur</v>
          </cell>
        </row>
        <row r="69">
          <cell r="A69" t="str">
            <v>Shell</v>
          </cell>
        </row>
        <row r="70">
          <cell r="A70" t="str">
            <v>Simplex</v>
          </cell>
        </row>
        <row r="71">
          <cell r="A71" t="str">
            <v>Sonic</v>
          </cell>
        </row>
        <row r="72">
          <cell r="A72" t="str">
            <v>Techno-San</v>
          </cell>
        </row>
        <row r="73">
          <cell r="A73" t="str">
            <v>Tim Hortons</v>
          </cell>
        </row>
        <row r="74">
          <cell r="A74" t="str">
            <v>Turbo</v>
          </cell>
        </row>
        <row r="75">
          <cell r="A75" t="str">
            <v>Ultramar</v>
          </cell>
        </row>
        <row r="76">
          <cell r="A76" t="str">
            <v>Unimat</v>
          </cell>
        </row>
        <row r="77">
          <cell r="A77" t="str">
            <v>Vidéotron</v>
          </cell>
        </row>
        <row r="78">
          <cell r="A78" t="str">
            <v>Virgin mobile</v>
          </cell>
        </row>
        <row r="79">
          <cell r="A79" t="str">
            <v>Wal-Mart</v>
          </cell>
        </row>
        <row r="80">
          <cell r="A80" t="str">
            <v>Zellers</v>
          </cell>
        </row>
        <row r="81">
          <cell r="A81" t="str">
            <v>Ziraf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6"/>
  <sheetViews>
    <sheetView tabSelected="1" topLeftCell="A116" workbookViewId="0">
      <selection activeCell="I153" sqref="I153"/>
    </sheetView>
  </sheetViews>
  <sheetFormatPr baseColWidth="10" defaultRowHeight="12.75" x14ac:dyDescent="0.2"/>
  <cols>
    <col min="1" max="1" width="13.42578125" customWidth="1"/>
    <col min="2" max="2" width="9.7109375" customWidth="1"/>
    <col min="3" max="3" width="21.42578125" customWidth="1"/>
    <col min="4" max="4" width="12.5703125" customWidth="1"/>
    <col min="5" max="6" width="10.85546875" bestFit="1" customWidth="1"/>
    <col min="7" max="7" width="12.140625" bestFit="1" customWidth="1"/>
  </cols>
  <sheetData>
    <row r="1" spans="1:7" ht="15" x14ac:dyDescent="0.2">
      <c r="A1" s="92" t="s">
        <v>41</v>
      </c>
      <c r="B1" s="92"/>
      <c r="C1" s="92"/>
      <c r="D1" s="92"/>
      <c r="E1" s="92"/>
      <c r="F1" s="92"/>
      <c r="G1" s="92"/>
    </row>
    <row r="2" spans="1:7" ht="15" x14ac:dyDescent="0.2">
      <c r="A2" s="92" t="s">
        <v>66</v>
      </c>
      <c r="B2" s="92"/>
      <c r="C2" s="92"/>
      <c r="D2" s="92"/>
      <c r="E2" s="92"/>
      <c r="F2" s="92"/>
      <c r="G2" s="92"/>
    </row>
    <row r="3" spans="1:7" ht="15" x14ac:dyDescent="0.2">
      <c r="A3" s="43"/>
      <c r="B3" s="43"/>
      <c r="C3" s="43"/>
      <c r="D3" s="43"/>
      <c r="E3" s="43"/>
      <c r="F3" s="43"/>
      <c r="G3" s="43"/>
    </row>
    <row r="4" spans="1:7" ht="15" x14ac:dyDescent="0.2">
      <c r="A4" s="44" t="s">
        <v>42</v>
      </c>
      <c r="B4" s="43"/>
      <c r="C4" s="43"/>
      <c r="D4" s="43"/>
      <c r="E4" s="43"/>
      <c r="F4" s="43"/>
      <c r="G4" s="43"/>
    </row>
    <row r="5" spans="1:7" ht="15" x14ac:dyDescent="0.2">
      <c r="A5" s="43"/>
      <c r="B5" s="43"/>
      <c r="C5" s="43"/>
      <c r="D5" s="43"/>
      <c r="E5" s="43"/>
      <c r="F5" s="43"/>
      <c r="G5" s="43"/>
    </row>
    <row r="6" spans="1:7" ht="13.5" thickBot="1" x14ac:dyDescent="0.25">
      <c r="A6" s="1"/>
      <c r="B6" s="1"/>
      <c r="C6" s="1"/>
      <c r="D6" s="1"/>
      <c r="E6" s="1"/>
      <c r="F6" s="1"/>
      <c r="G6" s="1"/>
    </row>
    <row r="7" spans="1:7" ht="14.25" customHeight="1" x14ac:dyDescent="0.2">
      <c r="A7" s="2" t="s">
        <v>43</v>
      </c>
      <c r="B7" s="3" t="s">
        <v>1</v>
      </c>
      <c r="C7" s="3" t="s">
        <v>44</v>
      </c>
      <c r="D7" s="3" t="s">
        <v>28</v>
      </c>
      <c r="E7" s="90" t="s">
        <v>45</v>
      </c>
      <c r="F7" s="90" t="s">
        <v>46</v>
      </c>
      <c r="G7" s="2" t="s">
        <v>20</v>
      </c>
    </row>
    <row r="8" spans="1:7" ht="14.25" customHeight="1" thickBot="1" x14ac:dyDescent="0.25">
      <c r="A8" s="5"/>
      <c r="B8" s="6"/>
      <c r="C8" s="6"/>
      <c r="D8" s="6"/>
      <c r="E8" s="93"/>
      <c r="F8" s="93"/>
      <c r="G8" s="30"/>
    </row>
    <row r="9" spans="1:7" x14ac:dyDescent="0.2">
      <c r="A9" s="45" t="s">
        <v>47</v>
      </c>
      <c r="B9" s="7"/>
      <c r="C9" s="46"/>
      <c r="D9" s="47"/>
      <c r="E9" s="48"/>
      <c r="F9" s="48"/>
      <c r="G9" s="49"/>
    </row>
    <row r="10" spans="1:7" x14ac:dyDescent="0.2">
      <c r="A10" s="50"/>
      <c r="B10" s="9"/>
      <c r="C10" s="51"/>
      <c r="D10" s="52"/>
      <c r="E10" s="53">
        <f>+D10/1.14975*0.05</f>
        <v>0</v>
      </c>
      <c r="F10" s="53">
        <f>+D10/1.14975*0.09975</f>
        <v>0</v>
      </c>
      <c r="G10" s="54">
        <f>ROUND(D10-E10-F10,2)</f>
        <v>0</v>
      </c>
    </row>
    <row r="11" spans="1:7" x14ac:dyDescent="0.2">
      <c r="A11" s="50"/>
      <c r="B11" s="9"/>
      <c r="C11" s="51"/>
      <c r="D11" s="52"/>
      <c r="E11" s="53">
        <f t="shared" ref="E11:E33" si="0">+D11/1.14975*0.05</f>
        <v>0</v>
      </c>
      <c r="F11" s="53">
        <f t="shared" ref="F11:F32" si="1">+D11/1.14975*0.09975</f>
        <v>0</v>
      </c>
      <c r="G11" s="54">
        <f>ROUND(D11-E11-F11,2)</f>
        <v>0</v>
      </c>
    </row>
    <row r="12" spans="1:7" x14ac:dyDescent="0.2">
      <c r="A12" s="50"/>
      <c r="B12" s="9"/>
      <c r="C12" s="51"/>
      <c r="D12" s="52"/>
      <c r="E12" s="53">
        <f t="shared" si="0"/>
        <v>0</v>
      </c>
      <c r="F12" s="53">
        <f t="shared" si="1"/>
        <v>0</v>
      </c>
      <c r="G12" s="54">
        <f>ROUND(D12-E12-F12,2)</f>
        <v>0</v>
      </c>
    </row>
    <row r="13" spans="1:7" x14ac:dyDescent="0.2">
      <c r="A13" s="50"/>
      <c r="B13" s="9"/>
      <c r="C13" s="51"/>
      <c r="D13" s="52"/>
      <c r="E13" s="53">
        <f t="shared" ref="E13:E14" si="2">+D13/1.14975*0.05</f>
        <v>0</v>
      </c>
      <c r="F13" s="53">
        <f t="shared" ref="F13:F14" si="3">+D13/1.14975*0.09975</f>
        <v>0</v>
      </c>
      <c r="G13" s="54">
        <f>ROUND(D13-E13-F13,2)</f>
        <v>0</v>
      </c>
    </row>
    <row r="14" spans="1:7" x14ac:dyDescent="0.2">
      <c r="A14" s="50"/>
      <c r="B14" s="9"/>
      <c r="C14" s="51"/>
      <c r="D14" s="52"/>
      <c r="E14" s="53">
        <f t="shared" si="2"/>
        <v>0</v>
      </c>
      <c r="F14" s="53">
        <f t="shared" si="3"/>
        <v>0</v>
      </c>
      <c r="G14" s="54">
        <f>ROUND(D14-E14-F14,2)</f>
        <v>0</v>
      </c>
    </row>
    <row r="15" spans="1:7" ht="13.5" thickBot="1" x14ac:dyDescent="0.25">
      <c r="A15" s="50"/>
      <c r="B15" s="9"/>
      <c r="C15" s="51"/>
      <c r="D15" s="52"/>
      <c r="E15" s="68">
        <f t="shared" si="0"/>
        <v>0</v>
      </c>
      <c r="F15" s="68">
        <f t="shared" si="1"/>
        <v>0</v>
      </c>
      <c r="G15" s="55">
        <f>ROUND(D15-E15-F15,2)</f>
        <v>0</v>
      </c>
    </row>
    <row r="16" spans="1:7" x14ac:dyDescent="0.2">
      <c r="A16" s="50"/>
      <c r="B16" s="9"/>
      <c r="C16" s="51"/>
      <c r="D16" s="52"/>
      <c r="E16" s="56">
        <f>SUBTOTAL(9,E10:E15)</f>
        <v>0</v>
      </c>
      <c r="F16" s="56">
        <f>SUBTOTAL(9,F10:F15)</f>
        <v>0</v>
      </c>
      <c r="G16" s="56">
        <f>SUBTOTAL(9,G10:G15)</f>
        <v>0</v>
      </c>
    </row>
    <row r="17" spans="1:7" x14ac:dyDescent="0.2">
      <c r="A17" s="50"/>
      <c r="B17" s="9"/>
      <c r="C17" s="51"/>
      <c r="D17" s="52"/>
      <c r="E17" s="53"/>
      <c r="F17" s="53"/>
      <c r="G17" s="54"/>
    </row>
    <row r="18" spans="1:7" x14ac:dyDescent="0.2">
      <c r="A18" s="57" t="s">
        <v>48</v>
      </c>
      <c r="B18" s="9"/>
      <c r="C18" s="51"/>
      <c r="D18" s="52"/>
      <c r="E18" s="53">
        <f>+D18/1.14975*0.05</f>
        <v>0</v>
      </c>
      <c r="F18" s="53">
        <f t="shared" si="1"/>
        <v>0</v>
      </c>
      <c r="G18" s="54">
        <f t="shared" ref="G18:G25" si="4">ROUND(D18-E18-F18,2)</f>
        <v>0</v>
      </c>
    </row>
    <row r="19" spans="1:7" x14ac:dyDescent="0.2">
      <c r="A19" s="50"/>
      <c r="B19" s="9"/>
      <c r="C19" s="51"/>
      <c r="D19" s="52"/>
      <c r="E19" s="53">
        <f t="shared" si="0"/>
        <v>0</v>
      </c>
      <c r="F19" s="53">
        <f t="shared" si="1"/>
        <v>0</v>
      </c>
      <c r="G19" s="54">
        <f t="shared" si="4"/>
        <v>0</v>
      </c>
    </row>
    <row r="20" spans="1:7" x14ac:dyDescent="0.2">
      <c r="A20" s="50"/>
      <c r="B20" s="9"/>
      <c r="C20" s="51"/>
      <c r="D20" s="52"/>
      <c r="E20" s="53">
        <f t="shared" si="0"/>
        <v>0</v>
      </c>
      <c r="F20" s="53">
        <f t="shared" si="1"/>
        <v>0</v>
      </c>
      <c r="G20" s="54">
        <f t="shared" si="4"/>
        <v>0</v>
      </c>
    </row>
    <row r="21" spans="1:7" x14ac:dyDescent="0.2">
      <c r="A21" s="50"/>
      <c r="B21" s="9"/>
      <c r="C21" s="51"/>
      <c r="D21" s="52"/>
      <c r="E21" s="53">
        <f t="shared" si="0"/>
        <v>0</v>
      </c>
      <c r="F21" s="53">
        <f t="shared" si="1"/>
        <v>0</v>
      </c>
      <c r="G21" s="54">
        <f>ROUND(D21-E21-F21,2)</f>
        <v>0</v>
      </c>
    </row>
    <row r="22" spans="1:7" x14ac:dyDescent="0.2">
      <c r="A22" s="50"/>
      <c r="B22" s="9"/>
      <c r="C22" s="51"/>
      <c r="D22" s="52"/>
      <c r="E22" s="53">
        <f t="shared" si="0"/>
        <v>0</v>
      </c>
      <c r="F22" s="53">
        <f t="shared" si="1"/>
        <v>0</v>
      </c>
      <c r="G22" s="54">
        <f>ROUND(D22-E22-F22,2)</f>
        <v>0</v>
      </c>
    </row>
    <row r="23" spans="1:7" x14ac:dyDescent="0.2">
      <c r="A23" s="50"/>
      <c r="B23" s="9"/>
      <c r="C23" s="51"/>
      <c r="D23" s="52"/>
      <c r="E23" s="53">
        <f t="shared" si="0"/>
        <v>0</v>
      </c>
      <c r="F23" s="53">
        <f t="shared" si="1"/>
        <v>0</v>
      </c>
      <c r="G23" s="54">
        <f t="shared" si="4"/>
        <v>0</v>
      </c>
    </row>
    <row r="24" spans="1:7" x14ac:dyDescent="0.2">
      <c r="A24" s="58"/>
      <c r="B24" s="9"/>
      <c r="C24" s="51"/>
      <c r="D24" s="52"/>
      <c r="E24" s="53">
        <f t="shared" si="0"/>
        <v>0</v>
      </c>
      <c r="F24" s="53">
        <f t="shared" si="1"/>
        <v>0</v>
      </c>
      <c r="G24" s="54">
        <f t="shared" si="4"/>
        <v>0</v>
      </c>
    </row>
    <row r="25" spans="1:7" ht="13.5" thickBot="1" x14ac:dyDescent="0.25">
      <c r="A25" s="58"/>
      <c r="B25" s="9"/>
      <c r="C25" s="51"/>
      <c r="D25" s="52"/>
      <c r="E25" s="68">
        <f t="shared" si="0"/>
        <v>0</v>
      </c>
      <c r="F25" s="68">
        <f t="shared" si="1"/>
        <v>0</v>
      </c>
      <c r="G25" s="55">
        <f t="shared" si="4"/>
        <v>0</v>
      </c>
    </row>
    <row r="26" spans="1:7" x14ac:dyDescent="0.2">
      <c r="A26" s="58"/>
      <c r="B26" s="9"/>
      <c r="C26" s="51"/>
      <c r="D26" s="52"/>
      <c r="E26" s="56">
        <f>SUBTOTAL(9,E18:E25)</f>
        <v>0</v>
      </c>
      <c r="F26" s="56">
        <f t="shared" ref="F26" si="5">SUBTOTAL(9,F18:F25)</f>
        <v>0</v>
      </c>
      <c r="G26" s="56">
        <f>SUBTOTAL(9,G18:G25)</f>
        <v>0</v>
      </c>
    </row>
    <row r="27" spans="1:7" x14ac:dyDescent="0.2">
      <c r="A27" s="59" t="s">
        <v>49</v>
      </c>
      <c r="B27" s="9"/>
      <c r="C27" s="51"/>
      <c r="D27" s="52"/>
      <c r="E27" s="53"/>
      <c r="F27" s="53"/>
      <c r="G27" s="54"/>
    </row>
    <row r="28" spans="1:7" x14ac:dyDescent="0.2">
      <c r="A28" s="58"/>
      <c r="B28" s="9"/>
      <c r="C28" s="51"/>
      <c r="D28" s="52"/>
      <c r="E28" s="53">
        <f t="shared" si="0"/>
        <v>0</v>
      </c>
      <c r="F28" s="53">
        <f t="shared" si="1"/>
        <v>0</v>
      </c>
      <c r="G28" s="54">
        <f>ROUND(D28-E28-F28,2)</f>
        <v>0</v>
      </c>
    </row>
    <row r="29" spans="1:7" x14ac:dyDescent="0.2">
      <c r="A29" s="58"/>
      <c r="B29" s="9"/>
      <c r="C29" s="51"/>
      <c r="D29" s="52"/>
      <c r="E29" s="53">
        <f t="shared" si="0"/>
        <v>0</v>
      </c>
      <c r="F29" s="53">
        <f t="shared" si="1"/>
        <v>0</v>
      </c>
      <c r="G29" s="54">
        <f>ROUND(D29-E29-F29,2)</f>
        <v>0</v>
      </c>
    </row>
    <row r="30" spans="1:7" x14ac:dyDescent="0.2">
      <c r="A30" s="50"/>
      <c r="B30" s="9"/>
      <c r="C30" s="51"/>
      <c r="D30" s="52"/>
      <c r="E30" s="53">
        <f t="shared" ref="E30:E31" si="6">+D30/1.14975*0.05</f>
        <v>0</v>
      </c>
      <c r="F30" s="53">
        <f t="shared" ref="F30:F31" si="7">+D30/1.14975*0.09975</f>
        <v>0</v>
      </c>
      <c r="G30" s="54">
        <f>ROUND(D30-E30-F30,2)</f>
        <v>0</v>
      </c>
    </row>
    <row r="31" spans="1:7" x14ac:dyDescent="0.2">
      <c r="A31" s="50"/>
      <c r="B31" s="9"/>
      <c r="C31" s="51"/>
      <c r="D31" s="52"/>
      <c r="E31" s="53">
        <f t="shared" si="6"/>
        <v>0</v>
      </c>
      <c r="F31" s="53">
        <f t="shared" si="7"/>
        <v>0</v>
      </c>
      <c r="G31" s="54">
        <f>ROUND(D31-E31-F31,2)</f>
        <v>0</v>
      </c>
    </row>
    <row r="32" spans="1:7" x14ac:dyDescent="0.2">
      <c r="A32" s="58"/>
      <c r="B32" s="9"/>
      <c r="C32" s="51"/>
      <c r="D32" s="52"/>
      <c r="E32" s="53">
        <f t="shared" si="0"/>
        <v>0</v>
      </c>
      <c r="F32" s="53">
        <f t="shared" si="1"/>
        <v>0</v>
      </c>
      <c r="G32" s="54">
        <f>ROUND(D32-E32-F32,2)</f>
        <v>0</v>
      </c>
    </row>
    <row r="33" spans="1:7" ht="13.5" thickBot="1" x14ac:dyDescent="0.25">
      <c r="A33" s="58"/>
      <c r="B33" s="9"/>
      <c r="C33" s="51"/>
      <c r="D33" s="52"/>
      <c r="E33" s="68">
        <f t="shared" si="0"/>
        <v>0</v>
      </c>
      <c r="F33" s="68">
        <f>+D33/1.14975*0.09975</f>
        <v>0</v>
      </c>
      <c r="G33" s="55">
        <f>ROUND(D33-E33-F33,2)</f>
        <v>0</v>
      </c>
    </row>
    <row r="34" spans="1:7" x14ac:dyDescent="0.2">
      <c r="A34" s="60"/>
      <c r="B34" s="9"/>
      <c r="C34" s="51"/>
      <c r="D34" s="52"/>
      <c r="E34" s="56">
        <f t="shared" ref="E34:F34" si="8">SUBTOTAL(9,E28:E33)</f>
        <v>0</v>
      </c>
      <c r="F34" s="56">
        <f t="shared" si="8"/>
        <v>0</v>
      </c>
      <c r="G34" s="56">
        <f>SUBTOTAL(9,G28:G33)</f>
        <v>0</v>
      </c>
    </row>
    <row r="35" spans="1:7" x14ac:dyDescent="0.2">
      <c r="A35" s="61"/>
      <c r="B35" s="9"/>
      <c r="C35" s="51"/>
      <c r="D35" s="52"/>
      <c r="E35" s="53"/>
      <c r="F35" s="53"/>
      <c r="G35" s="54"/>
    </row>
    <row r="36" spans="1:7" x14ac:dyDescent="0.2">
      <c r="A36" s="61"/>
      <c r="B36" s="9"/>
      <c r="C36" s="62"/>
      <c r="D36" s="63"/>
      <c r="E36" s="64"/>
      <c r="F36" s="64"/>
      <c r="G36" s="65"/>
    </row>
    <row r="37" spans="1:7" x14ac:dyDescent="0.2">
      <c r="A37" s="61"/>
      <c r="B37" s="9"/>
      <c r="C37" s="62"/>
      <c r="D37" s="63"/>
      <c r="E37" s="64"/>
      <c r="F37" s="64"/>
      <c r="G37" s="65"/>
    </row>
    <row r="38" spans="1:7" ht="13.5" thickBot="1" x14ac:dyDescent="0.25">
      <c r="A38" s="66"/>
      <c r="B38" s="9"/>
      <c r="C38" s="35"/>
      <c r="D38" s="67"/>
      <c r="E38" s="68"/>
      <c r="F38" s="68"/>
      <c r="G38" s="55"/>
    </row>
    <row r="39" spans="1:7" ht="21" customHeight="1" thickBot="1" x14ac:dyDescent="0.3">
      <c r="A39" s="94"/>
      <c r="B39" s="95"/>
      <c r="C39" s="96"/>
      <c r="D39" s="69">
        <f>SUM(D9:D38)</f>
        <v>0</v>
      </c>
      <c r="E39" s="69">
        <f>E34+E26+E16</f>
        <v>0</v>
      </c>
      <c r="F39" s="69">
        <f>F34+F26+F16</f>
        <v>0</v>
      </c>
      <c r="G39" s="69">
        <f>G34+G26+G16</f>
        <v>0</v>
      </c>
    </row>
    <row r="43" spans="1:7" ht="14.25" x14ac:dyDescent="0.2">
      <c r="A43" s="44" t="s">
        <v>50</v>
      </c>
    </row>
    <row r="44" spans="1:7" ht="13.5" thickBot="1" x14ac:dyDescent="0.25"/>
    <row r="45" spans="1:7" ht="14.25" customHeight="1" x14ac:dyDescent="0.2">
      <c r="A45" s="2" t="s">
        <v>43</v>
      </c>
      <c r="B45" s="3" t="s">
        <v>1</v>
      </c>
      <c r="C45" s="3" t="s">
        <v>44</v>
      </c>
      <c r="D45" s="3" t="s">
        <v>28</v>
      </c>
      <c r="E45" s="90" t="s">
        <v>45</v>
      </c>
      <c r="F45" s="90" t="s">
        <v>46</v>
      </c>
      <c r="G45" s="2" t="s">
        <v>20</v>
      </c>
    </row>
    <row r="46" spans="1:7" ht="14.25" customHeight="1" thickBot="1" x14ac:dyDescent="0.25">
      <c r="A46" s="5"/>
      <c r="B46" s="6"/>
      <c r="C46" s="6"/>
      <c r="D46" s="6"/>
      <c r="E46" s="91"/>
      <c r="F46" s="91"/>
      <c r="G46" s="5"/>
    </row>
    <row r="47" spans="1:7" x14ac:dyDescent="0.2">
      <c r="A47" s="45" t="s">
        <v>51</v>
      </c>
      <c r="B47" s="7"/>
      <c r="C47" s="46"/>
      <c r="D47" s="47"/>
      <c r="E47" s="48"/>
      <c r="F47" s="48"/>
      <c r="G47" s="49"/>
    </row>
    <row r="48" spans="1:7" x14ac:dyDescent="0.2">
      <c r="A48" s="58"/>
      <c r="B48" s="9"/>
      <c r="C48" s="51"/>
      <c r="D48" s="52"/>
      <c r="E48" s="53">
        <f>+D48/1.14975*0.05</f>
        <v>0</v>
      </c>
      <c r="F48" s="53">
        <f>+D48/1.14975*0.09975</f>
        <v>0</v>
      </c>
      <c r="G48" s="54">
        <f>ROUND(D48-E48-F48,2)</f>
        <v>0</v>
      </c>
    </row>
    <row r="49" spans="1:7" x14ac:dyDescent="0.2">
      <c r="A49" s="58"/>
      <c r="B49" s="9"/>
      <c r="C49" s="51"/>
      <c r="D49" s="52"/>
      <c r="E49" s="53">
        <f>+D49/1.14975*0.05</f>
        <v>0</v>
      </c>
      <c r="F49" s="53">
        <f t="shared" ref="F49:F53" si="9">+D49/1.14975*0.09975</f>
        <v>0</v>
      </c>
      <c r="G49" s="54">
        <f>ROUND(D49-E49-F49,2)</f>
        <v>0</v>
      </c>
    </row>
    <row r="50" spans="1:7" x14ac:dyDescent="0.2">
      <c r="A50" s="50"/>
      <c r="B50" s="9"/>
      <c r="C50" s="51"/>
      <c r="D50" s="52"/>
      <c r="E50" s="53">
        <f t="shared" ref="E50:E51" si="10">+D50/1.14975*0.05</f>
        <v>0</v>
      </c>
      <c r="F50" s="53">
        <f t="shared" si="9"/>
        <v>0</v>
      </c>
      <c r="G50" s="54">
        <f>ROUND(D50-E50-F50,2)</f>
        <v>0</v>
      </c>
    </row>
    <row r="51" spans="1:7" x14ac:dyDescent="0.2">
      <c r="A51" s="50"/>
      <c r="B51" s="9"/>
      <c r="C51" s="51"/>
      <c r="D51" s="52"/>
      <c r="E51" s="53">
        <f t="shared" si="10"/>
        <v>0</v>
      </c>
      <c r="F51" s="53">
        <f t="shared" si="9"/>
        <v>0</v>
      </c>
      <c r="G51" s="54">
        <f>ROUND(D51-E51-F51,2)</f>
        <v>0</v>
      </c>
    </row>
    <row r="52" spans="1:7" x14ac:dyDescent="0.2">
      <c r="A52" s="58"/>
      <c r="B52" s="9"/>
      <c r="C52" s="51"/>
      <c r="D52" s="52"/>
      <c r="E52" s="53">
        <f>+D52/1.14975*0.05</f>
        <v>0</v>
      </c>
      <c r="F52" s="53">
        <f t="shared" si="9"/>
        <v>0</v>
      </c>
      <c r="G52" s="54">
        <f>ROUND(D52-E52-F52,2)</f>
        <v>0</v>
      </c>
    </row>
    <row r="53" spans="1:7" ht="13.5" thickBot="1" x14ac:dyDescent="0.25">
      <c r="A53" s="58"/>
      <c r="B53" s="9"/>
      <c r="C53" s="51"/>
      <c r="D53" s="52"/>
      <c r="E53" s="68">
        <f>+D53/1.14975*0.05</f>
        <v>0</v>
      </c>
      <c r="F53" s="68">
        <f t="shared" si="9"/>
        <v>0</v>
      </c>
      <c r="G53" s="55">
        <f>ROUND(D53-E53-F53,2)</f>
        <v>0</v>
      </c>
    </row>
    <row r="54" spans="1:7" x14ac:dyDescent="0.2">
      <c r="A54" s="50"/>
      <c r="B54" s="9"/>
      <c r="C54" s="51"/>
      <c r="D54" s="52"/>
      <c r="E54" s="56">
        <f t="shared" ref="E54:F54" si="11">SUBTOTAL(9,E48:E53)</f>
        <v>0</v>
      </c>
      <c r="F54" s="56">
        <f t="shared" si="11"/>
        <v>0</v>
      </c>
      <c r="G54" s="56">
        <f>SUBTOTAL(9,G48:G53)</f>
        <v>0</v>
      </c>
    </row>
    <row r="55" spans="1:7" x14ac:dyDescent="0.2">
      <c r="A55" s="50"/>
      <c r="B55" s="9"/>
      <c r="C55" s="51"/>
      <c r="D55" s="52"/>
      <c r="E55" s="53"/>
      <c r="F55" s="53"/>
      <c r="G55" s="54"/>
    </row>
    <row r="56" spans="1:7" x14ac:dyDescent="0.2">
      <c r="A56" s="57" t="s">
        <v>52</v>
      </c>
      <c r="B56" s="9"/>
      <c r="C56" s="51"/>
      <c r="D56" s="52"/>
      <c r="E56" s="53"/>
      <c r="F56" s="53"/>
      <c r="G56" s="54"/>
    </row>
    <row r="57" spans="1:7" x14ac:dyDescent="0.2">
      <c r="A57" s="50"/>
      <c r="B57" s="9"/>
      <c r="C57" s="51"/>
      <c r="D57" s="52"/>
      <c r="E57" s="53">
        <f>+D57/1.14975*0.05</f>
        <v>0</v>
      </c>
      <c r="F57" s="53">
        <f>+D57/1.14975*0.09975</f>
        <v>0</v>
      </c>
      <c r="G57" s="54">
        <f>ROUND(D57-E57-F57,2)</f>
        <v>0</v>
      </c>
    </row>
    <row r="58" spans="1:7" x14ac:dyDescent="0.2">
      <c r="A58" s="50"/>
      <c r="B58" s="9"/>
      <c r="C58" s="51"/>
      <c r="D58" s="52"/>
      <c r="E58" s="53">
        <f>+D58/1.14975*0.05</f>
        <v>0</v>
      </c>
      <c r="F58" s="53">
        <f t="shared" ref="F58:F63" si="12">+D58/1.14975*0.09975</f>
        <v>0</v>
      </c>
      <c r="G58" s="54">
        <f>ROUND(D58-E58-F58,2)</f>
        <v>0</v>
      </c>
    </row>
    <row r="59" spans="1:7" x14ac:dyDescent="0.2">
      <c r="A59" s="50"/>
      <c r="B59" s="9"/>
      <c r="C59" s="51"/>
      <c r="D59" s="52"/>
      <c r="E59" s="53">
        <f t="shared" ref="E59:E60" si="13">+D59/1.14975*0.05</f>
        <v>0</v>
      </c>
      <c r="F59" s="53">
        <f t="shared" si="12"/>
        <v>0</v>
      </c>
      <c r="G59" s="54">
        <f>ROUND(D59-E59-F59,2)</f>
        <v>0</v>
      </c>
    </row>
    <row r="60" spans="1:7" x14ac:dyDescent="0.2">
      <c r="A60" s="50"/>
      <c r="B60" s="9"/>
      <c r="C60" s="51"/>
      <c r="D60" s="52"/>
      <c r="E60" s="53">
        <f t="shared" si="13"/>
        <v>0</v>
      </c>
      <c r="F60" s="53">
        <f t="shared" si="12"/>
        <v>0</v>
      </c>
      <c r="G60" s="54">
        <f>ROUND(D60-E60-F60,2)</f>
        <v>0</v>
      </c>
    </row>
    <row r="61" spans="1:7" x14ac:dyDescent="0.2">
      <c r="A61" s="50"/>
      <c r="B61" s="9"/>
      <c r="C61" s="51"/>
      <c r="D61" s="52"/>
      <c r="E61" s="53">
        <f t="shared" ref="E61:E70" si="14">+D61/1.14975*0.05</f>
        <v>0</v>
      </c>
      <c r="F61" s="53">
        <f t="shared" si="12"/>
        <v>0</v>
      </c>
      <c r="G61" s="54">
        <f>ROUND(D61-E61-F61,2)</f>
        <v>0</v>
      </c>
    </row>
    <row r="62" spans="1:7" x14ac:dyDescent="0.2">
      <c r="A62" s="50"/>
      <c r="B62" s="9"/>
      <c r="C62" s="51"/>
      <c r="D62" s="52"/>
      <c r="E62" s="53">
        <f t="shared" si="14"/>
        <v>0</v>
      </c>
      <c r="F62" s="53">
        <f t="shared" si="12"/>
        <v>0</v>
      </c>
      <c r="G62" s="54">
        <f>ROUND(D62-E62-F62,2)</f>
        <v>0</v>
      </c>
    </row>
    <row r="63" spans="1:7" ht="13.5" thickBot="1" x14ac:dyDescent="0.25">
      <c r="A63" s="58"/>
      <c r="B63" s="9"/>
      <c r="C63" s="51"/>
      <c r="D63" s="52"/>
      <c r="E63" s="68">
        <f t="shared" si="14"/>
        <v>0</v>
      </c>
      <c r="F63" s="68">
        <f t="shared" si="12"/>
        <v>0</v>
      </c>
      <c r="G63" s="55">
        <f>ROUND(D63-E63-F63,2)</f>
        <v>0</v>
      </c>
    </row>
    <row r="64" spans="1:7" x14ac:dyDescent="0.2">
      <c r="A64" s="58"/>
      <c r="B64" s="9"/>
      <c r="C64" s="51"/>
      <c r="D64" s="52"/>
      <c r="E64" s="56">
        <f t="shared" ref="E64:F64" si="15">SUBTOTAL(9,E57:E63)</f>
        <v>0</v>
      </c>
      <c r="F64" s="56">
        <f t="shared" si="15"/>
        <v>0</v>
      </c>
      <c r="G64" s="56">
        <f>SUBTOTAL(9,G57:G63)</f>
        <v>0</v>
      </c>
    </row>
    <row r="65" spans="1:14" x14ac:dyDescent="0.2">
      <c r="A65" s="59" t="s">
        <v>53</v>
      </c>
      <c r="B65" s="9"/>
      <c r="C65" s="51"/>
      <c r="D65" s="52"/>
      <c r="E65" s="53"/>
      <c r="F65" s="53"/>
      <c r="G65" s="54"/>
    </row>
    <row r="66" spans="1:14" x14ac:dyDescent="0.2">
      <c r="A66" s="50"/>
      <c r="B66" s="9"/>
      <c r="C66" s="51"/>
      <c r="D66" s="52"/>
      <c r="E66" s="53">
        <f t="shared" si="14"/>
        <v>0</v>
      </c>
      <c r="F66" s="53">
        <f>+D66/1.14975*0.09975</f>
        <v>0</v>
      </c>
      <c r="G66" s="54">
        <f>ROUND(D66-E66-F66,2)</f>
        <v>0</v>
      </c>
    </row>
    <row r="67" spans="1:14" x14ac:dyDescent="0.2">
      <c r="A67" s="58"/>
      <c r="B67" s="9"/>
      <c r="C67" s="51"/>
      <c r="D67" s="52"/>
      <c r="E67" s="53">
        <f t="shared" si="14"/>
        <v>0</v>
      </c>
      <c r="F67" s="53">
        <f t="shared" ref="F67:F71" si="16">+D67/1.14975*0.09975</f>
        <v>0</v>
      </c>
      <c r="G67" s="54">
        <f>ROUND(D67-E67-F67,2)</f>
        <v>0</v>
      </c>
    </row>
    <row r="68" spans="1:14" x14ac:dyDescent="0.2">
      <c r="A68" s="50"/>
      <c r="B68" s="9"/>
      <c r="C68" s="51"/>
      <c r="D68" s="52"/>
      <c r="E68" s="53">
        <f t="shared" si="14"/>
        <v>0</v>
      </c>
      <c r="F68" s="53">
        <f t="shared" si="16"/>
        <v>0</v>
      </c>
      <c r="G68" s="54">
        <f>ROUND(D68-E68-F68,2)</f>
        <v>0</v>
      </c>
    </row>
    <row r="69" spans="1:14" x14ac:dyDescent="0.2">
      <c r="A69" s="50"/>
      <c r="B69" s="9"/>
      <c r="C69" s="51"/>
      <c r="D69" s="52"/>
      <c r="E69" s="53">
        <f t="shared" si="14"/>
        <v>0</v>
      </c>
      <c r="F69" s="53">
        <f t="shared" si="16"/>
        <v>0</v>
      </c>
      <c r="G69" s="54">
        <f>ROUND(D69-E69-F69,2)</f>
        <v>0</v>
      </c>
    </row>
    <row r="70" spans="1:14" x14ac:dyDescent="0.2">
      <c r="A70" s="58"/>
      <c r="B70" s="9"/>
      <c r="C70" s="51"/>
      <c r="D70" s="52"/>
      <c r="E70" s="53">
        <f t="shared" si="14"/>
        <v>0</v>
      </c>
      <c r="F70" s="53">
        <f t="shared" si="16"/>
        <v>0</v>
      </c>
      <c r="G70" s="54">
        <f>ROUND(D70-E70-F70,2)</f>
        <v>0</v>
      </c>
    </row>
    <row r="71" spans="1:14" ht="13.5" thickBot="1" x14ac:dyDescent="0.25">
      <c r="A71" s="58"/>
      <c r="B71" s="9"/>
      <c r="C71" s="51"/>
      <c r="D71" s="52"/>
      <c r="E71" s="68">
        <f t="shared" ref="E71" si="17">+D71/1.14975*0.05</f>
        <v>0</v>
      </c>
      <c r="F71" s="68">
        <f t="shared" si="16"/>
        <v>0</v>
      </c>
      <c r="G71" s="55">
        <f>ROUND(D71-E71-F71,2)</f>
        <v>0</v>
      </c>
    </row>
    <row r="72" spans="1:14" x14ac:dyDescent="0.2">
      <c r="A72" s="58"/>
      <c r="B72" s="9"/>
      <c r="C72" s="51"/>
      <c r="D72" s="52"/>
      <c r="E72" s="56">
        <f>SUBTOTAL(9,E66:E71)</f>
        <v>0</v>
      </c>
      <c r="F72" s="56">
        <f t="shared" ref="F72" si="18">SUBTOTAL(9,F66:F71)</f>
        <v>0</v>
      </c>
      <c r="G72" s="56">
        <f>SUBTOTAL(9,G66:G71)</f>
        <v>0</v>
      </c>
    </row>
    <row r="73" spans="1:14" x14ac:dyDescent="0.2">
      <c r="A73" s="58"/>
      <c r="B73" s="9"/>
      <c r="C73" s="51"/>
      <c r="D73" s="52"/>
      <c r="E73" s="53"/>
      <c r="F73" s="53"/>
      <c r="G73" s="54"/>
    </row>
    <row r="74" spans="1:14" ht="13.5" thickBot="1" x14ac:dyDescent="0.25">
      <c r="A74" s="66"/>
      <c r="B74" s="70"/>
      <c r="C74" s="35"/>
      <c r="D74" s="67"/>
      <c r="E74" s="68"/>
      <c r="F74" s="68"/>
      <c r="G74" s="55"/>
    </row>
    <row r="75" spans="1:14" ht="21" customHeight="1" thickBot="1" x14ac:dyDescent="0.3">
      <c r="A75" s="94"/>
      <c r="B75" s="95"/>
      <c r="C75" s="96"/>
      <c r="D75" s="69">
        <f>SUM(D47:D74)</f>
        <v>0</v>
      </c>
      <c r="E75" s="69">
        <f>E54+E64+E72</f>
        <v>0</v>
      </c>
      <c r="F75" s="69">
        <f>F54+F64+F72</f>
        <v>0</v>
      </c>
      <c r="G75" s="69">
        <f>G54+G64+G72</f>
        <v>0</v>
      </c>
    </row>
    <row r="79" spans="1:14" ht="14.25" x14ac:dyDescent="0.2">
      <c r="A79" s="44" t="s">
        <v>54</v>
      </c>
      <c r="N79" s="71"/>
    </row>
    <row r="80" spans="1:14" ht="13.5" thickBot="1" x14ac:dyDescent="0.25">
      <c r="K80" s="72"/>
    </row>
    <row r="81" spans="1:13" ht="14.25" customHeight="1" x14ac:dyDescent="0.2">
      <c r="A81" s="2" t="s">
        <v>43</v>
      </c>
      <c r="B81" s="3" t="s">
        <v>1</v>
      </c>
      <c r="C81" s="3" t="s">
        <v>44</v>
      </c>
      <c r="D81" s="3" t="s">
        <v>28</v>
      </c>
      <c r="E81" s="90" t="s">
        <v>45</v>
      </c>
      <c r="F81" s="90" t="s">
        <v>46</v>
      </c>
      <c r="G81" s="2" t="s">
        <v>20</v>
      </c>
      <c r="I81" s="72"/>
      <c r="K81" s="72"/>
    </row>
    <row r="82" spans="1:13" ht="14.25" customHeight="1" thickBot="1" x14ac:dyDescent="0.25">
      <c r="A82" s="5"/>
      <c r="B82" s="6"/>
      <c r="C82" s="6"/>
      <c r="D82" s="6"/>
      <c r="E82" s="91"/>
      <c r="F82" s="91"/>
      <c r="G82" s="5"/>
      <c r="I82" s="72"/>
      <c r="J82" s="72"/>
    </row>
    <row r="83" spans="1:13" x14ac:dyDescent="0.2">
      <c r="A83" s="57" t="s">
        <v>55</v>
      </c>
      <c r="B83" s="17"/>
      <c r="C83" s="73"/>
      <c r="D83" s="74"/>
      <c r="E83" s="75"/>
      <c r="F83" s="75"/>
      <c r="G83" s="56"/>
    </row>
    <row r="84" spans="1:13" x14ac:dyDescent="0.2">
      <c r="A84" s="58"/>
      <c r="B84" s="9"/>
      <c r="C84" s="51"/>
      <c r="D84" s="52"/>
      <c r="E84" s="53">
        <f t="shared" ref="E84:E106" si="19">+D84/1.14975*0.05</f>
        <v>0</v>
      </c>
      <c r="F84" s="53">
        <f>+D84/1.14975*0.09975</f>
        <v>0</v>
      </c>
      <c r="G84" s="54">
        <f>ROUND(D84-E84-F84,2)</f>
        <v>0</v>
      </c>
      <c r="I84" s="72"/>
    </row>
    <row r="85" spans="1:13" x14ac:dyDescent="0.2">
      <c r="A85" s="58"/>
      <c r="B85" s="9"/>
      <c r="C85" s="51"/>
      <c r="D85" s="52"/>
      <c r="E85" s="53">
        <f t="shared" si="19"/>
        <v>0</v>
      </c>
      <c r="F85" s="53">
        <f t="shared" ref="F85:F89" si="20">+D85/1.14975*0.09975</f>
        <v>0</v>
      </c>
      <c r="G85" s="54">
        <f>ROUND(D85-E85-F85,2)</f>
        <v>0</v>
      </c>
      <c r="I85" s="72"/>
      <c r="J85" s="72"/>
    </row>
    <row r="86" spans="1:13" x14ac:dyDescent="0.2">
      <c r="A86" s="50"/>
      <c r="B86" s="9"/>
      <c r="C86" s="51"/>
      <c r="D86" s="52"/>
      <c r="E86" s="53">
        <f t="shared" si="19"/>
        <v>0</v>
      </c>
      <c r="F86" s="53">
        <f t="shared" si="20"/>
        <v>0</v>
      </c>
      <c r="G86" s="54">
        <f>ROUND(D86-E86-F86,2)</f>
        <v>0</v>
      </c>
    </row>
    <row r="87" spans="1:13" x14ac:dyDescent="0.2">
      <c r="A87" s="50"/>
      <c r="B87" s="9"/>
      <c r="C87" s="51"/>
      <c r="D87" s="52"/>
      <c r="E87" s="53">
        <f t="shared" si="19"/>
        <v>0</v>
      </c>
      <c r="F87" s="53">
        <f t="shared" si="20"/>
        <v>0</v>
      </c>
      <c r="G87" s="54">
        <f>ROUND(D87-E87-F87,2)</f>
        <v>0</v>
      </c>
    </row>
    <row r="88" spans="1:13" x14ac:dyDescent="0.2">
      <c r="A88" s="58"/>
      <c r="B88" s="9"/>
      <c r="C88" s="51"/>
      <c r="D88" s="52"/>
      <c r="E88" s="53">
        <f t="shared" si="19"/>
        <v>0</v>
      </c>
      <c r="F88" s="53">
        <f t="shared" si="20"/>
        <v>0</v>
      </c>
      <c r="G88" s="54">
        <f>ROUND(D88-E88-F88,2)</f>
        <v>0</v>
      </c>
      <c r="I88" s="72"/>
      <c r="J88" s="72"/>
      <c r="M88" s="72"/>
    </row>
    <row r="89" spans="1:13" ht="13.5" thickBot="1" x14ac:dyDescent="0.25">
      <c r="A89" s="58"/>
      <c r="B89" s="9"/>
      <c r="C89" s="51"/>
      <c r="D89" s="52"/>
      <c r="E89" s="68">
        <f t="shared" si="19"/>
        <v>0</v>
      </c>
      <c r="F89" s="68">
        <f t="shared" si="20"/>
        <v>0</v>
      </c>
      <c r="G89" s="55">
        <f>ROUND(D89-E89-F89,2)</f>
        <v>0</v>
      </c>
      <c r="J89" s="72"/>
      <c r="K89" s="72"/>
    </row>
    <row r="90" spans="1:13" x14ac:dyDescent="0.2">
      <c r="A90" s="58"/>
      <c r="B90" s="9"/>
      <c r="C90" s="51"/>
      <c r="D90" s="52"/>
      <c r="E90" s="56">
        <f>SUBTOTAL(9,E84:E89)</f>
        <v>0</v>
      </c>
      <c r="F90" s="56">
        <f t="shared" ref="F90" si="21">SUBTOTAL(9,F84:F89)</f>
        <v>0</v>
      </c>
      <c r="G90" s="56">
        <f>SUBTOTAL(9,G84:G89)</f>
        <v>0</v>
      </c>
      <c r="M90" s="76"/>
    </row>
    <row r="91" spans="1:13" x14ac:dyDescent="0.2">
      <c r="A91" s="58"/>
      <c r="B91" s="9"/>
      <c r="C91" s="51"/>
      <c r="D91" s="52"/>
      <c r="E91" s="53"/>
      <c r="F91" s="53"/>
      <c r="G91" s="54"/>
    </row>
    <row r="92" spans="1:13" x14ac:dyDescent="0.2">
      <c r="A92" s="57" t="s">
        <v>56</v>
      </c>
      <c r="B92" s="17"/>
      <c r="C92" s="73"/>
      <c r="D92" s="74"/>
      <c r="E92" s="75"/>
      <c r="F92" s="75"/>
      <c r="G92" s="54"/>
    </row>
    <row r="93" spans="1:13" x14ac:dyDescent="0.2">
      <c r="A93" s="58"/>
      <c r="B93" s="9"/>
      <c r="C93" s="51"/>
      <c r="D93" s="52"/>
      <c r="E93" s="53">
        <f t="shared" si="19"/>
        <v>0</v>
      </c>
      <c r="F93" s="53">
        <f>+D93/1.14975*0.09975</f>
        <v>0</v>
      </c>
      <c r="G93" s="54">
        <f t="shared" ref="G93:G98" si="22">ROUND(D93-E93-F93,2)</f>
        <v>0</v>
      </c>
      <c r="J93" s="72"/>
    </row>
    <row r="94" spans="1:13" x14ac:dyDescent="0.2">
      <c r="A94" s="58"/>
      <c r="B94" s="9"/>
      <c r="C94" s="51"/>
      <c r="D94" s="52"/>
      <c r="E94" s="53">
        <f t="shared" si="19"/>
        <v>0</v>
      </c>
      <c r="F94" s="53">
        <f t="shared" ref="F94:F98" si="23">+D94/1.14975*0.09975</f>
        <v>0</v>
      </c>
      <c r="G94" s="54">
        <f t="shared" si="22"/>
        <v>0</v>
      </c>
      <c r="M94" s="72"/>
    </row>
    <row r="95" spans="1:13" x14ac:dyDescent="0.2">
      <c r="A95" s="58"/>
      <c r="B95" s="9"/>
      <c r="C95" s="51"/>
      <c r="D95" s="52"/>
      <c r="E95" s="53">
        <f>+D95/1.14975*0.05</f>
        <v>0</v>
      </c>
      <c r="F95" s="53">
        <f t="shared" si="23"/>
        <v>0</v>
      </c>
      <c r="G95" s="54">
        <f t="shared" si="22"/>
        <v>0</v>
      </c>
      <c r="M95" s="72"/>
    </row>
    <row r="96" spans="1:13" x14ac:dyDescent="0.2">
      <c r="A96" s="58"/>
      <c r="B96" s="9"/>
      <c r="C96" s="51"/>
      <c r="D96" s="52"/>
      <c r="E96" s="53">
        <f t="shared" si="19"/>
        <v>0</v>
      </c>
      <c r="F96" s="53">
        <f t="shared" si="23"/>
        <v>0</v>
      </c>
      <c r="G96" s="54">
        <f t="shared" si="22"/>
        <v>0</v>
      </c>
    </row>
    <row r="97" spans="1:12" x14ac:dyDescent="0.2">
      <c r="A97" s="58"/>
      <c r="B97" s="9"/>
      <c r="C97" s="51"/>
      <c r="D97" s="52"/>
      <c r="E97" s="53">
        <f t="shared" si="19"/>
        <v>0</v>
      </c>
      <c r="F97" s="53">
        <f t="shared" si="23"/>
        <v>0</v>
      </c>
      <c r="G97" s="54">
        <f t="shared" si="22"/>
        <v>0</v>
      </c>
      <c r="I97" s="72"/>
      <c r="J97" s="72"/>
    </row>
    <row r="98" spans="1:12" ht="13.5" thickBot="1" x14ac:dyDescent="0.25">
      <c r="A98" s="58"/>
      <c r="B98" s="9"/>
      <c r="C98" s="51"/>
      <c r="D98" s="52"/>
      <c r="E98" s="68">
        <f t="shared" si="19"/>
        <v>0</v>
      </c>
      <c r="F98" s="68">
        <f t="shared" si="23"/>
        <v>0</v>
      </c>
      <c r="G98" s="55">
        <f t="shared" si="22"/>
        <v>0</v>
      </c>
      <c r="L98" s="72"/>
    </row>
    <row r="99" spans="1:12" x14ac:dyDescent="0.2">
      <c r="A99" s="50"/>
      <c r="B99" s="9"/>
      <c r="C99" s="51"/>
      <c r="D99" s="52"/>
      <c r="E99" s="56">
        <f>SUBTOTAL(9,E93:E98)</f>
        <v>0</v>
      </c>
      <c r="F99" s="56">
        <f>SUBTOTAL(9,F93:F98)</f>
        <v>0</v>
      </c>
      <c r="G99" s="56">
        <f>SUBTOTAL(9,G93:G98)</f>
        <v>0</v>
      </c>
      <c r="J99" s="72"/>
      <c r="L99" s="72"/>
    </row>
    <row r="100" spans="1:12" x14ac:dyDescent="0.2">
      <c r="A100" s="57" t="s">
        <v>57</v>
      </c>
      <c r="B100" s="9"/>
      <c r="C100" s="51"/>
      <c r="D100" s="52"/>
      <c r="E100" s="53"/>
      <c r="F100" s="53"/>
      <c r="G100" s="54"/>
      <c r="L100" s="72"/>
    </row>
    <row r="101" spans="1:12" x14ac:dyDescent="0.2">
      <c r="A101" s="58"/>
      <c r="B101" s="9"/>
      <c r="C101" s="51"/>
      <c r="D101" s="52"/>
      <c r="E101" s="53">
        <f t="shared" si="19"/>
        <v>0</v>
      </c>
      <c r="F101" s="53">
        <f>+D101/1.14975*0.09975</f>
        <v>0</v>
      </c>
      <c r="G101" s="54">
        <f>ROUND(D101-E101-F101,2)</f>
        <v>0</v>
      </c>
      <c r="J101" s="72"/>
      <c r="L101" s="76"/>
    </row>
    <row r="102" spans="1:12" x14ac:dyDescent="0.2">
      <c r="A102" s="58"/>
      <c r="B102" s="9"/>
      <c r="C102" s="51"/>
      <c r="D102" s="52"/>
      <c r="E102" s="53">
        <f t="shared" si="19"/>
        <v>0</v>
      </c>
      <c r="F102" s="53">
        <f t="shared" ref="F102:F106" si="24">+D102/1.14975*0.09975</f>
        <v>0</v>
      </c>
      <c r="G102" s="54">
        <f>ROUND(D102-E102-F102,2)</f>
        <v>0</v>
      </c>
    </row>
    <row r="103" spans="1:12" x14ac:dyDescent="0.2">
      <c r="A103" s="50"/>
      <c r="B103" s="9"/>
      <c r="C103" s="51"/>
      <c r="D103" s="52"/>
      <c r="E103" s="53">
        <f t="shared" ref="E103:E104" si="25">+D103/1.14975*0.05</f>
        <v>0</v>
      </c>
      <c r="F103" s="53">
        <f t="shared" si="24"/>
        <v>0</v>
      </c>
      <c r="G103" s="54">
        <f>ROUND(D103-E103-F103,2)</f>
        <v>0</v>
      </c>
    </row>
    <row r="104" spans="1:12" x14ac:dyDescent="0.2">
      <c r="A104" s="50"/>
      <c r="B104" s="9"/>
      <c r="C104" s="51"/>
      <c r="D104" s="52"/>
      <c r="E104" s="53">
        <f t="shared" si="25"/>
        <v>0</v>
      </c>
      <c r="F104" s="53">
        <f t="shared" si="24"/>
        <v>0</v>
      </c>
      <c r="G104" s="54">
        <f>ROUND(D104-E104-F104,2)</f>
        <v>0</v>
      </c>
    </row>
    <row r="105" spans="1:12" x14ac:dyDescent="0.2">
      <c r="A105" s="58"/>
      <c r="B105" s="9"/>
      <c r="C105" s="62"/>
      <c r="D105" s="52"/>
      <c r="E105" s="53">
        <f t="shared" si="19"/>
        <v>0</v>
      </c>
      <c r="F105" s="53">
        <f t="shared" si="24"/>
        <v>0</v>
      </c>
      <c r="G105" s="54">
        <f>ROUND(D105-E105-F105,2)</f>
        <v>0</v>
      </c>
    </row>
    <row r="106" spans="1:12" ht="13.5" thickBot="1" x14ac:dyDescent="0.25">
      <c r="A106" s="50"/>
      <c r="B106" s="9"/>
      <c r="C106" s="51"/>
      <c r="D106" s="52"/>
      <c r="E106" s="68">
        <f t="shared" si="19"/>
        <v>0</v>
      </c>
      <c r="F106" s="68">
        <f t="shared" si="24"/>
        <v>0</v>
      </c>
      <c r="G106" s="55">
        <f>ROUND(D106-E106-F106,2)</f>
        <v>0</v>
      </c>
    </row>
    <row r="107" spans="1:12" x14ac:dyDescent="0.2">
      <c r="A107" s="50"/>
      <c r="B107" s="9"/>
      <c r="C107" s="51"/>
      <c r="D107" s="52"/>
      <c r="E107" s="56">
        <f t="shared" ref="E107:F107" si="26">SUBTOTAL(9,E101:E106)</f>
        <v>0</v>
      </c>
      <c r="F107" s="56">
        <f t="shared" si="26"/>
        <v>0</v>
      </c>
      <c r="G107" s="56">
        <f>SUBTOTAL(9,G101:G106)</f>
        <v>0</v>
      </c>
      <c r="J107" s="72"/>
    </row>
    <row r="108" spans="1:12" ht="13.5" thickBot="1" x14ac:dyDescent="0.25">
      <c r="A108" s="66"/>
      <c r="B108" s="9"/>
      <c r="C108" s="35"/>
      <c r="D108" s="67"/>
      <c r="E108" s="68"/>
      <c r="F108" s="68"/>
      <c r="G108" s="55"/>
    </row>
    <row r="109" spans="1:12" ht="21" customHeight="1" thickBot="1" x14ac:dyDescent="0.3">
      <c r="A109" s="94"/>
      <c r="B109" s="95"/>
      <c r="C109" s="96"/>
      <c r="D109" s="69">
        <f>SUM(D83:D108)</f>
        <v>0</v>
      </c>
      <c r="E109" s="69">
        <f>E90+E99+E107</f>
        <v>0</v>
      </c>
      <c r="F109" s="69">
        <f>F90+F99+F107</f>
        <v>0</v>
      </c>
      <c r="G109" s="69">
        <f>G90+G99+G107</f>
        <v>0</v>
      </c>
    </row>
    <row r="113" spans="1:10" ht="14.25" x14ac:dyDescent="0.2">
      <c r="A113" s="44" t="s">
        <v>58</v>
      </c>
    </row>
    <row r="114" spans="1:10" ht="13.5" thickBot="1" x14ac:dyDescent="0.25"/>
    <row r="115" spans="1:10" ht="14.25" customHeight="1" x14ac:dyDescent="0.2">
      <c r="A115" s="2" t="s">
        <v>43</v>
      </c>
      <c r="B115" s="3" t="s">
        <v>1</v>
      </c>
      <c r="C115" s="3" t="s">
        <v>44</v>
      </c>
      <c r="D115" s="3" t="s">
        <v>28</v>
      </c>
      <c r="E115" s="90" t="s">
        <v>45</v>
      </c>
      <c r="F115" s="90" t="s">
        <v>46</v>
      </c>
      <c r="G115" s="2" t="s">
        <v>20</v>
      </c>
    </row>
    <row r="116" spans="1:10" ht="14.25" customHeight="1" thickBot="1" x14ac:dyDescent="0.25">
      <c r="A116" s="5"/>
      <c r="B116" s="6"/>
      <c r="C116" s="6"/>
      <c r="D116" s="6"/>
      <c r="E116" s="93"/>
      <c r="F116" s="93"/>
      <c r="G116" s="30"/>
    </row>
    <row r="117" spans="1:10" x14ac:dyDescent="0.2">
      <c r="A117" s="57" t="s">
        <v>59</v>
      </c>
      <c r="B117" s="9"/>
      <c r="C117" s="51"/>
      <c r="D117" s="52"/>
      <c r="E117" s="53"/>
      <c r="F117" s="53"/>
      <c r="G117" s="54"/>
    </row>
    <row r="118" spans="1:10" x14ac:dyDescent="0.2">
      <c r="A118" s="58"/>
      <c r="B118" s="9"/>
      <c r="C118" s="32"/>
      <c r="D118" s="52"/>
      <c r="E118" s="53">
        <f>+D118/1.14975*0.05</f>
        <v>0</v>
      </c>
      <c r="F118" s="53">
        <f>+D118/1.14975*0.09975</f>
        <v>0</v>
      </c>
      <c r="G118" s="54">
        <f>ROUND(D118-E118-F118,2)</f>
        <v>0</v>
      </c>
    </row>
    <row r="119" spans="1:10" x14ac:dyDescent="0.2">
      <c r="A119" s="58"/>
      <c r="B119" s="9"/>
      <c r="C119" s="51"/>
      <c r="D119" s="52"/>
      <c r="E119" s="53">
        <f>+D119/1.14975*0.05</f>
        <v>0</v>
      </c>
      <c r="F119" s="53">
        <f t="shared" ref="F119:F120" si="27">+D119/1.14975*0.09975</f>
        <v>0</v>
      </c>
      <c r="G119" s="54">
        <f>ROUND(D119-E119-F119,2)</f>
        <v>0</v>
      </c>
    </row>
    <row r="120" spans="1:10" x14ac:dyDescent="0.2">
      <c r="A120" s="58"/>
      <c r="B120" s="9"/>
      <c r="C120" s="62"/>
      <c r="D120" s="52"/>
      <c r="E120" s="53">
        <f>+D120/1.14975*0.05</f>
        <v>0</v>
      </c>
      <c r="F120" s="53">
        <f t="shared" si="27"/>
        <v>0</v>
      </c>
      <c r="G120" s="54">
        <f>ROUND(D120-E120-F120,2)</f>
        <v>0</v>
      </c>
    </row>
    <row r="121" spans="1:10" x14ac:dyDescent="0.2">
      <c r="A121" s="58"/>
      <c r="B121" s="9"/>
      <c r="C121" s="51"/>
      <c r="D121" s="52"/>
      <c r="E121" s="53">
        <f>+D121/1.14975*0.05</f>
        <v>0</v>
      </c>
      <c r="F121" s="53">
        <f t="shared" ref="F121:F123" si="28">+D121/1.14975*0.09975</f>
        <v>0</v>
      </c>
      <c r="G121" s="54">
        <f>ROUND(D121-E121-F121,2)</f>
        <v>0</v>
      </c>
    </row>
    <row r="122" spans="1:10" x14ac:dyDescent="0.2">
      <c r="A122" s="58"/>
      <c r="B122" s="9"/>
      <c r="C122" s="62"/>
      <c r="D122" s="52"/>
      <c r="E122" s="53">
        <f>+D122/1.14975*0.05</f>
        <v>0</v>
      </c>
      <c r="F122" s="53">
        <f t="shared" si="28"/>
        <v>0</v>
      </c>
      <c r="G122" s="54">
        <f>ROUND(D122-E122-F122,2)</f>
        <v>0</v>
      </c>
    </row>
    <row r="123" spans="1:10" ht="13.5" thickBot="1" x14ac:dyDescent="0.25">
      <c r="A123" s="58"/>
      <c r="B123" s="9"/>
      <c r="C123" s="51"/>
      <c r="D123" s="52"/>
      <c r="E123" s="68">
        <f>+D123/1.14975*0.05</f>
        <v>0</v>
      </c>
      <c r="F123" s="68">
        <f t="shared" si="28"/>
        <v>0</v>
      </c>
      <c r="G123" s="55">
        <f>ROUND(D123-E123-F123,2)</f>
        <v>0</v>
      </c>
    </row>
    <row r="124" spans="1:10" x14ac:dyDescent="0.2">
      <c r="A124" s="58"/>
      <c r="B124" s="9"/>
      <c r="C124" s="51"/>
      <c r="D124" s="52"/>
      <c r="E124" s="56">
        <f t="shared" ref="E124:F124" si="29">SUBTOTAL(9,E118:E123)</f>
        <v>0</v>
      </c>
      <c r="F124" s="56">
        <f t="shared" si="29"/>
        <v>0</v>
      </c>
      <c r="G124" s="56">
        <f>SUBTOTAL(9,G118:G123)</f>
        <v>0</v>
      </c>
      <c r="J124" s="72"/>
    </row>
    <row r="125" spans="1:10" x14ac:dyDescent="0.2">
      <c r="A125" s="50"/>
      <c r="B125" s="17"/>
      <c r="C125" s="73"/>
      <c r="D125" s="74"/>
      <c r="E125" s="75"/>
      <c r="F125" s="75"/>
      <c r="G125" s="54"/>
      <c r="J125" s="72"/>
    </row>
    <row r="126" spans="1:10" x14ac:dyDescent="0.2">
      <c r="A126" s="57" t="s">
        <v>60</v>
      </c>
      <c r="B126" s="17"/>
      <c r="C126" s="73"/>
      <c r="D126" s="74"/>
      <c r="E126" s="75"/>
      <c r="F126" s="75"/>
      <c r="G126" s="54"/>
    </row>
    <row r="127" spans="1:10" x14ac:dyDescent="0.2">
      <c r="A127" s="58"/>
      <c r="B127" s="9"/>
      <c r="C127" s="51"/>
      <c r="D127" s="52"/>
      <c r="E127" s="53">
        <f t="shared" ref="E127:E141" si="30">+D127/1.14975*0.05</f>
        <v>0</v>
      </c>
      <c r="F127" s="53">
        <f>+D127/1.14975*0.09975</f>
        <v>0</v>
      </c>
      <c r="G127" s="54">
        <f>ROUND(D127-E127-F127,2)</f>
        <v>0</v>
      </c>
    </row>
    <row r="128" spans="1:10" x14ac:dyDescent="0.2">
      <c r="A128" s="58"/>
      <c r="B128" s="9"/>
      <c r="C128" s="51"/>
      <c r="D128" s="52"/>
      <c r="E128" s="53">
        <f>+D128/1.14975*0.05</f>
        <v>0</v>
      </c>
      <c r="F128" s="53">
        <f t="shared" ref="F128:F129" si="31">+D128/1.14975*0.09975</f>
        <v>0</v>
      </c>
      <c r="G128" s="54">
        <f>ROUND(D128-E128-F128,2)</f>
        <v>0</v>
      </c>
    </row>
    <row r="129" spans="1:10" x14ac:dyDescent="0.2">
      <c r="A129" s="58"/>
      <c r="B129" s="9"/>
      <c r="C129" s="62"/>
      <c r="D129" s="52"/>
      <c r="E129" s="53">
        <f>+D129/1.14975*0.05</f>
        <v>0</v>
      </c>
      <c r="F129" s="53">
        <f t="shared" si="31"/>
        <v>0</v>
      </c>
      <c r="G129" s="54">
        <f>ROUND(D129-E129-F129,2)</f>
        <v>0</v>
      </c>
    </row>
    <row r="130" spans="1:10" x14ac:dyDescent="0.2">
      <c r="A130" s="58"/>
      <c r="B130" s="9"/>
      <c r="C130" s="51"/>
      <c r="D130" s="52"/>
      <c r="E130" s="53">
        <f t="shared" si="30"/>
        <v>0</v>
      </c>
      <c r="F130" s="53">
        <f t="shared" ref="F130:F133" si="32">+D130/1.14975*0.09975</f>
        <v>0</v>
      </c>
      <c r="G130" s="54">
        <f>ROUND(D130-E130-F130,2)</f>
        <v>0</v>
      </c>
    </row>
    <row r="131" spans="1:10" x14ac:dyDescent="0.2">
      <c r="A131" s="58"/>
      <c r="B131" s="9"/>
      <c r="C131" s="51"/>
      <c r="D131" s="52"/>
      <c r="E131" s="53">
        <f t="shared" si="30"/>
        <v>0</v>
      </c>
      <c r="F131" s="53">
        <f t="shared" si="32"/>
        <v>0</v>
      </c>
      <c r="G131" s="54">
        <f>ROUND(D131-E131-F131,2)</f>
        <v>0</v>
      </c>
    </row>
    <row r="132" spans="1:10" x14ac:dyDescent="0.2">
      <c r="A132" s="58"/>
      <c r="B132" s="9"/>
      <c r="C132" s="51"/>
      <c r="D132" s="52"/>
      <c r="E132" s="53">
        <f t="shared" si="30"/>
        <v>0</v>
      </c>
      <c r="F132" s="53">
        <f t="shared" si="32"/>
        <v>0</v>
      </c>
      <c r="G132" s="54">
        <f>ROUND(D132-E132-F132,2)</f>
        <v>0</v>
      </c>
    </row>
    <row r="133" spans="1:10" ht="13.5" thickBot="1" x14ac:dyDescent="0.25">
      <c r="A133" s="58"/>
      <c r="B133" s="9"/>
      <c r="C133" s="51"/>
      <c r="D133" s="52"/>
      <c r="E133" s="68">
        <f t="shared" si="30"/>
        <v>0</v>
      </c>
      <c r="F133" s="68">
        <f t="shared" si="32"/>
        <v>0</v>
      </c>
      <c r="G133" s="55">
        <f>ROUND(D133-E133-F133,2)</f>
        <v>0</v>
      </c>
    </row>
    <row r="134" spans="1:10" x14ac:dyDescent="0.2">
      <c r="A134" s="50"/>
      <c r="B134" s="9"/>
      <c r="C134" s="51"/>
      <c r="D134" s="52"/>
      <c r="E134" s="56">
        <f t="shared" ref="E134:F134" si="33">SUBTOTAL(9,E127:E133)</f>
        <v>0</v>
      </c>
      <c r="F134" s="56">
        <f t="shared" si="33"/>
        <v>0</v>
      </c>
      <c r="G134" s="56">
        <f>SUBTOTAL(9,G127:G133)</f>
        <v>0</v>
      </c>
      <c r="J134" s="72"/>
    </row>
    <row r="135" spans="1:10" x14ac:dyDescent="0.2">
      <c r="A135" s="57" t="s">
        <v>61</v>
      </c>
      <c r="B135" s="9"/>
      <c r="C135" s="51"/>
      <c r="D135" s="52"/>
      <c r="E135" s="53"/>
      <c r="F135" s="53"/>
      <c r="G135" s="54"/>
    </row>
    <row r="136" spans="1:10" x14ac:dyDescent="0.2">
      <c r="A136" s="58"/>
      <c r="B136" s="9"/>
      <c r="C136" s="51"/>
      <c r="D136" s="52"/>
      <c r="E136" s="53">
        <f t="shared" si="30"/>
        <v>0</v>
      </c>
      <c r="F136" s="53">
        <f>+D136/1.14975*0.09975</f>
        <v>0</v>
      </c>
      <c r="G136" s="54">
        <f>ROUND(D136-E136-F136,2)</f>
        <v>0</v>
      </c>
    </row>
    <row r="137" spans="1:10" x14ac:dyDescent="0.2">
      <c r="A137" s="58"/>
      <c r="B137" s="9"/>
      <c r="C137" s="51"/>
      <c r="D137" s="52"/>
      <c r="E137" s="53">
        <f>+D137/1.14975*0.05</f>
        <v>0</v>
      </c>
      <c r="F137" s="53">
        <f t="shared" ref="F137:F138" si="34">+D137/1.14975*0.09975</f>
        <v>0</v>
      </c>
      <c r="G137" s="54">
        <f>ROUND(D137-E137-F137,2)</f>
        <v>0</v>
      </c>
    </row>
    <row r="138" spans="1:10" x14ac:dyDescent="0.2">
      <c r="A138" s="58"/>
      <c r="B138" s="9"/>
      <c r="C138" s="62"/>
      <c r="D138" s="52"/>
      <c r="E138" s="53">
        <f>+D138/1.14975*0.05</f>
        <v>0</v>
      </c>
      <c r="F138" s="53">
        <f t="shared" si="34"/>
        <v>0</v>
      </c>
      <c r="G138" s="54">
        <f>ROUND(D138-E138-F138,2)</f>
        <v>0</v>
      </c>
    </row>
    <row r="139" spans="1:10" x14ac:dyDescent="0.2">
      <c r="A139" s="58"/>
      <c r="B139" s="9"/>
      <c r="C139" s="51"/>
      <c r="D139" s="52"/>
      <c r="E139" s="53">
        <f t="shared" si="30"/>
        <v>0</v>
      </c>
      <c r="F139" s="53">
        <f t="shared" ref="F139:F141" si="35">+D139/1.14975*0.09975</f>
        <v>0</v>
      </c>
      <c r="G139" s="54">
        <f>ROUND(D139-E139-F139,2)</f>
        <v>0</v>
      </c>
    </row>
    <row r="140" spans="1:10" x14ac:dyDescent="0.2">
      <c r="A140" s="58"/>
      <c r="B140" s="9"/>
      <c r="C140" s="62"/>
      <c r="D140" s="52"/>
      <c r="E140" s="53">
        <f t="shared" si="30"/>
        <v>0</v>
      </c>
      <c r="F140" s="53">
        <f t="shared" si="35"/>
        <v>0</v>
      </c>
      <c r="G140" s="54">
        <f>ROUND(D140-E140-F140,2)</f>
        <v>0</v>
      </c>
    </row>
    <row r="141" spans="1:10" ht="13.5" thickBot="1" x14ac:dyDescent="0.25">
      <c r="A141" s="50"/>
      <c r="B141" s="9"/>
      <c r="C141" s="51"/>
      <c r="D141" s="52"/>
      <c r="E141" s="68">
        <f t="shared" si="30"/>
        <v>0</v>
      </c>
      <c r="F141" s="68">
        <f t="shared" si="35"/>
        <v>0</v>
      </c>
      <c r="G141" s="55">
        <f>ROUND(D141-E141-F141,2)</f>
        <v>0</v>
      </c>
    </row>
    <row r="142" spans="1:10" x14ac:dyDescent="0.2">
      <c r="A142" s="50"/>
      <c r="B142" s="9"/>
      <c r="C142" s="51"/>
      <c r="D142" s="52"/>
      <c r="E142" s="56">
        <f>SUBTOTAL(9,E136:E141)</f>
        <v>0</v>
      </c>
      <c r="F142" s="56">
        <f>SUBTOTAL(9,F136:F141)</f>
        <v>0</v>
      </c>
      <c r="G142" s="56">
        <f>SUBTOTAL(9,G136:G141)</f>
        <v>0</v>
      </c>
      <c r="J142" s="72"/>
    </row>
    <row r="143" spans="1:10" ht="13.5" thickBot="1" x14ac:dyDescent="0.25">
      <c r="A143" s="66"/>
      <c r="B143" s="9"/>
      <c r="C143" s="35"/>
      <c r="D143" s="67"/>
      <c r="E143" s="68"/>
      <c r="F143" s="68"/>
      <c r="G143" s="55"/>
    </row>
    <row r="144" spans="1:10" ht="21" customHeight="1" thickBot="1" x14ac:dyDescent="0.3">
      <c r="A144" s="94"/>
      <c r="B144" s="95"/>
      <c r="C144" s="96"/>
      <c r="D144" s="69">
        <f>SUM(D117:D143)</f>
        <v>0</v>
      </c>
      <c r="E144" s="69">
        <f>E124+E134+E142</f>
        <v>0</v>
      </c>
      <c r="F144" s="69">
        <f t="shared" ref="F144" si="36">F124+F134+F142</f>
        <v>0</v>
      </c>
      <c r="G144" s="69">
        <f>G124+G134+G142</f>
        <v>0</v>
      </c>
    </row>
    <row r="145" spans="1:7" ht="13.5" thickBot="1" x14ac:dyDescent="0.25"/>
    <row r="146" spans="1:7" ht="16.5" thickBot="1" x14ac:dyDescent="0.3">
      <c r="A146" s="94" t="s">
        <v>62</v>
      </c>
      <c r="B146" s="95"/>
      <c r="C146" s="96"/>
      <c r="D146" s="69">
        <f>D144+D109+D75+D39</f>
        <v>0</v>
      </c>
      <c r="E146" s="69">
        <f>E144+E109+E75+E39</f>
        <v>0</v>
      </c>
      <c r="F146" s="69">
        <f>F144+F109+F75+F39</f>
        <v>0</v>
      </c>
      <c r="G146" s="69">
        <f>G144+G109+G75+G39</f>
        <v>0</v>
      </c>
    </row>
  </sheetData>
  <mergeCells count="15">
    <mergeCell ref="A144:C144"/>
    <mergeCell ref="A146:C146"/>
    <mergeCell ref="A75:C75"/>
    <mergeCell ref="E81:E82"/>
    <mergeCell ref="F81:F82"/>
    <mergeCell ref="A109:C109"/>
    <mergeCell ref="E115:E116"/>
    <mergeCell ref="F115:F116"/>
    <mergeCell ref="E45:E46"/>
    <mergeCell ref="F45:F46"/>
    <mergeCell ref="A1:G1"/>
    <mergeCell ref="A2:G2"/>
    <mergeCell ref="E7:E8"/>
    <mergeCell ref="F7:F8"/>
    <mergeCell ref="A39:C39"/>
  </mergeCells>
  <dataValidations count="1">
    <dataValidation allowBlank="1" showDropDown="1" showInputMessage="1" showErrorMessage="1" sqref="A47:A73 C83:D107 C9:D37 A9:A37 C47:D73 A83:A107 A117:A142 C117:D142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Z59"/>
  <sheetViews>
    <sheetView workbookViewId="0">
      <selection activeCell="T11" sqref="T11"/>
    </sheetView>
  </sheetViews>
  <sheetFormatPr baseColWidth="10" defaultRowHeight="12.75" x14ac:dyDescent="0.2"/>
  <cols>
    <col min="1" max="1" width="43.7109375" customWidth="1"/>
    <col min="2" max="5" width="9.85546875" customWidth="1"/>
    <col min="6" max="6" width="11.28515625" customWidth="1"/>
    <col min="7" max="7" width="9.140625" customWidth="1"/>
    <col min="8" max="8" width="10.28515625" bestFit="1" customWidth="1"/>
    <col min="9" max="9" width="10.28515625" customWidth="1"/>
    <col min="10" max="10" width="9.7109375" customWidth="1"/>
    <col min="11" max="11" width="9" customWidth="1"/>
    <col min="12" max="12" width="10.5703125" customWidth="1"/>
    <col min="13" max="13" width="9.7109375" customWidth="1"/>
    <col min="14" max="14" width="9.28515625" customWidth="1"/>
    <col min="15" max="15" width="9.42578125" style="1" bestFit="1" customWidth="1"/>
    <col min="16" max="18" width="9.7109375" customWidth="1"/>
    <col min="19" max="19" width="14.140625" bestFit="1" customWidth="1"/>
    <col min="21" max="21" width="18.7109375" customWidth="1"/>
    <col min="22" max="22" width="18" customWidth="1"/>
    <col min="23" max="23" width="13.85546875" bestFit="1" customWidth="1"/>
    <col min="25" max="25" width="14.28515625" bestFit="1" customWidth="1"/>
  </cols>
  <sheetData>
    <row r="1" spans="1:26" ht="15" x14ac:dyDescent="0.2">
      <c r="A1" s="92" t="s">
        <v>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6" ht="15" x14ac:dyDescent="0.2">
      <c r="A2" s="92" t="s">
        <v>69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6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/>
      <c r="R3" s="1"/>
      <c r="S3" s="1"/>
    </row>
    <row r="4" spans="1:26" ht="14.25" customHeight="1" x14ac:dyDescent="0.2">
      <c r="A4" s="2" t="s">
        <v>0</v>
      </c>
      <c r="B4" s="3" t="s">
        <v>1</v>
      </c>
      <c r="C4" s="3" t="s">
        <v>29</v>
      </c>
      <c r="D4" s="3" t="s">
        <v>63</v>
      </c>
      <c r="E4" s="100" t="s">
        <v>70</v>
      </c>
      <c r="F4" s="3" t="s">
        <v>3</v>
      </c>
      <c r="G4" s="3" t="s">
        <v>31</v>
      </c>
      <c r="H4" s="90" t="s">
        <v>2</v>
      </c>
      <c r="I4" s="100" t="s">
        <v>4</v>
      </c>
      <c r="J4" s="102" t="s">
        <v>5</v>
      </c>
      <c r="K4" s="2" t="s">
        <v>40</v>
      </c>
      <c r="L4" s="2" t="s">
        <v>6</v>
      </c>
      <c r="M4" s="100" t="s">
        <v>7</v>
      </c>
      <c r="N4" s="2" t="s">
        <v>8</v>
      </c>
      <c r="O4" s="2" t="s">
        <v>9</v>
      </c>
      <c r="P4" s="100" t="s">
        <v>19</v>
      </c>
      <c r="Q4" s="100" t="s">
        <v>71</v>
      </c>
      <c r="R4" s="2" t="s">
        <v>28</v>
      </c>
      <c r="T4" s="83"/>
    </row>
    <row r="5" spans="1:26" ht="14.25" customHeight="1" thickBot="1" x14ac:dyDescent="0.25">
      <c r="A5" s="30"/>
      <c r="B5" s="31"/>
      <c r="C5" s="31" t="s">
        <v>30</v>
      </c>
      <c r="D5" s="31" t="s">
        <v>30</v>
      </c>
      <c r="E5" s="101"/>
      <c r="F5" s="31"/>
      <c r="G5" s="31" t="s">
        <v>32</v>
      </c>
      <c r="H5" s="93"/>
      <c r="I5" s="101"/>
      <c r="J5" s="103"/>
      <c r="K5" s="30"/>
      <c r="L5" s="30" t="s">
        <v>12</v>
      </c>
      <c r="M5" s="104"/>
      <c r="N5" s="30"/>
      <c r="O5" s="30"/>
      <c r="P5" s="104"/>
      <c r="Q5" s="101"/>
      <c r="R5" s="30"/>
      <c r="U5" s="83"/>
      <c r="V5" s="83"/>
      <c r="W5" s="83"/>
      <c r="X5" s="83"/>
      <c r="Y5" s="83"/>
      <c r="Z5" s="83"/>
    </row>
    <row r="6" spans="1:26" x14ac:dyDescent="0.2">
      <c r="A6" s="107"/>
      <c r="B6" s="7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12"/>
      <c r="R6" s="86">
        <f>SUM(C6:P6)</f>
        <v>0</v>
      </c>
    </row>
    <row r="7" spans="1:26" x14ac:dyDescent="0.2">
      <c r="A7" s="108"/>
      <c r="B7" s="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113"/>
      <c r="R7" s="87">
        <f>SUM(C7:P7)</f>
        <v>0</v>
      </c>
    </row>
    <row r="8" spans="1:26" x14ac:dyDescent="0.2">
      <c r="A8" s="108"/>
      <c r="B8" s="9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113"/>
      <c r="R8" s="87">
        <f>SUM(C8:P8)</f>
        <v>0</v>
      </c>
    </row>
    <row r="9" spans="1:26" ht="15.75" x14ac:dyDescent="0.25">
      <c r="A9" s="108"/>
      <c r="B9" s="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113"/>
      <c r="R9" s="87">
        <f>SUM(C9:P9)</f>
        <v>0</v>
      </c>
      <c r="T9" s="84"/>
      <c r="U9" s="84"/>
      <c r="V9" s="84"/>
      <c r="W9" s="84"/>
      <c r="X9" s="84"/>
      <c r="Y9" s="84"/>
      <c r="Z9" s="84"/>
    </row>
    <row r="10" spans="1:26" x14ac:dyDescent="0.2">
      <c r="A10" s="108"/>
      <c r="B10" s="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113"/>
      <c r="R10" s="87">
        <f>SUM(C10:P10)</f>
        <v>0</v>
      </c>
    </row>
    <row r="11" spans="1:26" x14ac:dyDescent="0.2">
      <c r="A11" s="108"/>
      <c r="B11" s="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113"/>
      <c r="R11" s="87">
        <f>SUM(C11:P11)</f>
        <v>0</v>
      </c>
    </row>
    <row r="12" spans="1:26" ht="15.75" x14ac:dyDescent="0.25">
      <c r="A12" s="108"/>
      <c r="B12" s="9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113"/>
      <c r="R12" s="87">
        <f>SUM(C12:P12)</f>
        <v>0</v>
      </c>
      <c r="T12" s="77"/>
    </row>
    <row r="13" spans="1:26" x14ac:dyDescent="0.2">
      <c r="A13" s="108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113"/>
      <c r="R13" s="87">
        <f>SUM(C13:P13)</f>
        <v>0</v>
      </c>
    </row>
    <row r="14" spans="1:26" x14ac:dyDescent="0.2">
      <c r="A14" s="108"/>
      <c r="B14" s="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13"/>
      <c r="R14" s="87">
        <f>SUM(C14:P14)</f>
        <v>0</v>
      </c>
    </row>
    <row r="15" spans="1:26" x14ac:dyDescent="0.2">
      <c r="A15" s="108"/>
      <c r="B15" s="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113"/>
      <c r="R15" s="87">
        <f>SUM(C15:P15)</f>
        <v>0</v>
      </c>
    </row>
    <row r="16" spans="1:26" x14ac:dyDescent="0.2">
      <c r="A16" s="108"/>
      <c r="B16" s="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13"/>
      <c r="R16" s="87">
        <f>SUM(C16:P16)</f>
        <v>0</v>
      </c>
    </row>
    <row r="17" spans="1:22" x14ac:dyDescent="0.2">
      <c r="A17" s="108"/>
      <c r="B17" s="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113"/>
      <c r="R17" s="87">
        <f>SUM(C17:P17)</f>
        <v>0</v>
      </c>
      <c r="V17" s="82"/>
    </row>
    <row r="18" spans="1:22" x14ac:dyDescent="0.2">
      <c r="A18" s="108"/>
      <c r="B18" s="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13"/>
      <c r="R18" s="87">
        <f>SUM(C18:P18)</f>
        <v>0</v>
      </c>
    </row>
    <row r="19" spans="1:22" x14ac:dyDescent="0.2">
      <c r="A19" s="108"/>
      <c r="B19" s="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13"/>
      <c r="R19" s="87">
        <f>SUM(C19:P19)</f>
        <v>0</v>
      </c>
      <c r="V19" s="85"/>
    </row>
    <row r="20" spans="1:22" x14ac:dyDescent="0.2">
      <c r="A20" s="108"/>
      <c r="B20" s="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13"/>
      <c r="R20" s="87">
        <f>SUM(C20:P20)</f>
        <v>0</v>
      </c>
      <c r="V20" s="85"/>
    </row>
    <row r="21" spans="1:22" x14ac:dyDescent="0.2">
      <c r="A21" s="108"/>
      <c r="B21" s="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13"/>
      <c r="R21" s="87">
        <f>SUM(C21:P21)</f>
        <v>0</v>
      </c>
      <c r="V21" s="85"/>
    </row>
    <row r="22" spans="1:22" x14ac:dyDescent="0.2">
      <c r="A22" s="108"/>
      <c r="B22" s="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13"/>
      <c r="R22" s="87">
        <f>SUM(C22:P22)</f>
        <v>0</v>
      </c>
      <c r="V22" s="85"/>
    </row>
    <row r="23" spans="1:22" x14ac:dyDescent="0.2">
      <c r="A23" s="109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14"/>
      <c r="R23" s="88">
        <f>SUM(C23:P23)</f>
        <v>0</v>
      </c>
    </row>
    <row r="24" spans="1:22" x14ac:dyDescent="0.2">
      <c r="A24" s="109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14"/>
      <c r="R24" s="88">
        <f>SUM(C24:P24)</f>
        <v>0</v>
      </c>
    </row>
    <row r="25" spans="1:22" ht="13.5" thickBot="1" x14ac:dyDescent="0.25">
      <c r="A25" s="110"/>
      <c r="B25" s="11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115"/>
      <c r="R25" s="89">
        <f>SUM(C25:P25)</f>
        <v>0</v>
      </c>
    </row>
    <row r="26" spans="1:22" ht="21" customHeight="1" thickBot="1" x14ac:dyDescent="0.3">
      <c r="A26" s="20"/>
      <c r="B26" s="20"/>
      <c r="C26" s="21">
        <f>SUM(C6:C25)</f>
        <v>0</v>
      </c>
      <c r="D26" s="21">
        <f>SUM(D6:D25)</f>
        <v>0</v>
      </c>
      <c r="E26" s="21">
        <f>SUM(E6:E25)</f>
        <v>0</v>
      </c>
      <c r="F26" s="21">
        <f t="shared" ref="F26:P26" si="0">SUM(F6:F25)</f>
        <v>0</v>
      </c>
      <c r="G26" s="21">
        <f t="shared" si="0"/>
        <v>0</v>
      </c>
      <c r="H26" s="21">
        <f t="shared" si="0"/>
        <v>0</v>
      </c>
      <c r="I26" s="21">
        <f t="shared" si="0"/>
        <v>0</v>
      </c>
      <c r="J26" s="21">
        <f t="shared" si="0"/>
        <v>0</v>
      </c>
      <c r="K26" s="21">
        <f t="shared" si="0"/>
        <v>0</v>
      </c>
      <c r="L26" s="21">
        <f t="shared" si="0"/>
        <v>0</v>
      </c>
      <c r="M26" s="21">
        <f t="shared" si="0"/>
        <v>0</v>
      </c>
      <c r="N26" s="21">
        <f t="shared" si="0"/>
        <v>0</v>
      </c>
      <c r="O26" s="21">
        <f t="shared" si="0"/>
        <v>0</v>
      </c>
      <c r="P26" s="21">
        <f t="shared" si="0"/>
        <v>0</v>
      </c>
      <c r="Q26" s="21"/>
      <c r="R26" s="21">
        <f>SUM(C26:P26)</f>
        <v>0</v>
      </c>
    </row>
    <row r="27" spans="1:22" x14ac:dyDescent="0.2">
      <c r="K27" s="14"/>
      <c r="N27" s="14"/>
      <c r="O27"/>
      <c r="P27" s="1"/>
      <c r="Q27" s="1"/>
    </row>
    <row r="28" spans="1:22" x14ac:dyDescent="0.2">
      <c r="K28" s="15"/>
      <c r="N28" s="15"/>
      <c r="O28"/>
      <c r="P28" s="1"/>
      <c r="Q28" s="1"/>
    </row>
    <row r="29" spans="1:22" ht="16.5" thickBot="1" x14ac:dyDescent="0.3">
      <c r="A29" s="77" t="s">
        <v>64</v>
      </c>
      <c r="K29" s="15"/>
      <c r="N29" s="15"/>
      <c r="O29"/>
      <c r="P29" s="1"/>
      <c r="Q29" s="1"/>
    </row>
    <row r="30" spans="1:22" ht="13.5" thickBot="1" x14ac:dyDescent="0.25">
      <c r="A30" t="s">
        <v>38</v>
      </c>
      <c r="B30" s="13"/>
      <c r="F30" s="16"/>
      <c r="O30"/>
      <c r="P30" s="1"/>
      <c r="Q30" s="1"/>
    </row>
    <row r="31" spans="1:22" ht="13.5" thickBot="1" x14ac:dyDescent="0.25">
      <c r="A31" t="s">
        <v>37</v>
      </c>
      <c r="B31" s="13"/>
      <c r="F31" s="16"/>
      <c r="O31"/>
      <c r="P31" s="1"/>
      <c r="Q31" s="1"/>
    </row>
    <row r="32" spans="1:22" x14ac:dyDescent="0.2">
      <c r="M32" s="1"/>
      <c r="O32" s="79"/>
    </row>
    <row r="33" spans="1:15" ht="13.5" thickBot="1" x14ac:dyDescent="0.25">
      <c r="M33" s="1"/>
      <c r="O33" s="79"/>
    </row>
    <row r="34" spans="1:15" ht="13.5" thickBot="1" x14ac:dyDescent="0.25">
      <c r="A34" s="2" t="s">
        <v>0</v>
      </c>
      <c r="B34" s="3" t="s">
        <v>1</v>
      </c>
      <c r="C34" s="2" t="s">
        <v>10</v>
      </c>
      <c r="D34" s="4" t="s">
        <v>11</v>
      </c>
      <c r="E34" s="4"/>
      <c r="F34" s="97" t="s">
        <v>13</v>
      </c>
      <c r="G34" s="98"/>
      <c r="H34" s="98"/>
      <c r="I34" s="98"/>
      <c r="J34" s="99"/>
      <c r="K34" s="100" t="s">
        <v>18</v>
      </c>
      <c r="L34" s="1"/>
      <c r="O34" s="78"/>
    </row>
    <row r="35" spans="1:15" ht="13.5" thickBot="1" x14ac:dyDescent="0.25">
      <c r="A35" s="5"/>
      <c r="B35" s="6"/>
      <c r="C35" s="5"/>
      <c r="D35" s="5"/>
      <c r="E35" s="5"/>
      <c r="F35" s="5" t="s">
        <v>14</v>
      </c>
      <c r="G35" s="5" t="s">
        <v>15</v>
      </c>
      <c r="H35" s="5" t="s">
        <v>4</v>
      </c>
      <c r="I35" s="5" t="s">
        <v>16</v>
      </c>
      <c r="J35" s="5" t="s">
        <v>17</v>
      </c>
      <c r="K35" s="101"/>
      <c r="L35" s="1"/>
      <c r="O35" s="78"/>
    </row>
    <row r="36" spans="1:15" x14ac:dyDescent="0.2">
      <c r="A36" s="111"/>
      <c r="B36" s="9"/>
      <c r="C36" s="9"/>
      <c r="D36" s="9"/>
      <c r="E36" s="9"/>
      <c r="F36" s="10"/>
      <c r="G36" s="10"/>
      <c r="H36" s="10"/>
      <c r="I36" s="10"/>
      <c r="J36" s="10"/>
      <c r="K36" s="22"/>
      <c r="L36" s="1"/>
      <c r="O36" s="78"/>
    </row>
    <row r="37" spans="1:15" x14ac:dyDescent="0.2">
      <c r="A37" s="111"/>
      <c r="B37" s="9"/>
      <c r="C37" s="9"/>
      <c r="D37" s="9"/>
      <c r="E37" s="9"/>
      <c r="F37" s="10"/>
      <c r="G37" s="10"/>
      <c r="H37" s="10"/>
      <c r="I37" s="10"/>
      <c r="J37" s="10"/>
      <c r="K37" s="22"/>
      <c r="L37" s="1"/>
      <c r="O37" s="78"/>
    </row>
    <row r="38" spans="1:15" x14ac:dyDescent="0.2">
      <c r="A38" s="111"/>
      <c r="B38" s="9"/>
      <c r="C38" s="9"/>
      <c r="D38" s="9"/>
      <c r="E38" s="9"/>
      <c r="F38" s="10"/>
      <c r="G38" s="10"/>
      <c r="H38" s="10"/>
      <c r="I38" s="10"/>
      <c r="J38" s="10"/>
      <c r="K38" s="22"/>
      <c r="L38" s="1"/>
      <c r="O38" s="78"/>
    </row>
    <row r="39" spans="1:15" x14ac:dyDescent="0.2">
      <c r="A39" s="111"/>
      <c r="B39" s="9"/>
      <c r="C39" s="9"/>
      <c r="D39" s="9"/>
      <c r="E39" s="9"/>
      <c r="F39" s="10"/>
      <c r="G39" s="10"/>
      <c r="H39" s="10"/>
      <c r="I39" s="10"/>
      <c r="J39" s="10"/>
      <c r="K39" s="22"/>
      <c r="L39" s="1"/>
      <c r="O39" s="78"/>
    </row>
    <row r="40" spans="1:15" x14ac:dyDescent="0.2">
      <c r="A40" s="111"/>
      <c r="B40" s="9"/>
      <c r="C40" s="9"/>
      <c r="D40" s="9"/>
      <c r="E40" s="9"/>
      <c r="F40" s="10"/>
      <c r="G40" s="10"/>
      <c r="H40" s="10"/>
      <c r="I40" s="10"/>
      <c r="J40" s="10"/>
      <c r="K40" s="22"/>
      <c r="L40" s="1"/>
      <c r="O40" s="80"/>
    </row>
    <row r="41" spans="1:15" x14ac:dyDescent="0.2">
      <c r="A41" s="111"/>
      <c r="B41" s="17"/>
      <c r="C41" s="17"/>
      <c r="D41" s="17"/>
      <c r="E41" s="17"/>
      <c r="F41" s="8"/>
      <c r="G41" s="8"/>
      <c r="H41" s="8"/>
      <c r="I41" s="8"/>
      <c r="J41" s="8"/>
      <c r="K41" s="18"/>
      <c r="L41" s="1"/>
      <c r="O41" s="78"/>
    </row>
    <row r="42" spans="1:15" x14ac:dyDescent="0.2">
      <c r="A42" s="111"/>
      <c r="B42" s="9"/>
      <c r="C42" s="9"/>
      <c r="D42" s="9"/>
      <c r="E42" s="9"/>
      <c r="F42" s="10"/>
      <c r="G42" s="10"/>
      <c r="H42" s="10"/>
      <c r="I42" s="10"/>
      <c r="J42" s="10"/>
      <c r="K42" s="22"/>
      <c r="L42" s="1"/>
      <c r="O42" s="78"/>
    </row>
    <row r="43" spans="1:15" x14ac:dyDescent="0.2">
      <c r="A43" s="111"/>
      <c r="B43" s="9"/>
      <c r="C43" s="9"/>
      <c r="D43" s="9"/>
      <c r="E43" s="9"/>
      <c r="F43" s="10"/>
      <c r="G43" s="10"/>
      <c r="H43" s="10"/>
      <c r="I43" s="10"/>
      <c r="J43" s="10"/>
      <c r="K43" s="22"/>
      <c r="L43" s="1"/>
      <c r="O43" s="78"/>
    </row>
    <row r="44" spans="1:15" x14ac:dyDescent="0.2">
      <c r="A44" s="111"/>
      <c r="B44" s="9"/>
      <c r="C44" s="9"/>
      <c r="D44" s="9"/>
      <c r="E44" s="9"/>
      <c r="F44" s="10"/>
      <c r="G44" s="10"/>
      <c r="H44" s="10"/>
      <c r="I44" s="10"/>
      <c r="J44" s="10"/>
      <c r="K44" s="22"/>
      <c r="L44" s="1"/>
      <c r="O44" s="78"/>
    </row>
    <row r="45" spans="1:15" x14ac:dyDescent="0.2">
      <c r="A45" s="111"/>
      <c r="B45" s="9"/>
      <c r="C45" s="9"/>
      <c r="D45" s="9"/>
      <c r="E45" s="9"/>
      <c r="F45" s="10"/>
      <c r="G45" s="10"/>
      <c r="H45" s="10"/>
      <c r="I45" s="10"/>
      <c r="J45" s="10"/>
      <c r="K45" s="22"/>
      <c r="L45" s="1"/>
      <c r="O45" s="78"/>
    </row>
    <row r="46" spans="1:15" x14ac:dyDescent="0.2">
      <c r="A46" s="111"/>
      <c r="B46" s="9"/>
      <c r="C46" s="9"/>
      <c r="D46" s="9"/>
      <c r="E46" s="9"/>
      <c r="F46" s="10"/>
      <c r="G46" s="10"/>
      <c r="H46" s="10"/>
      <c r="I46" s="10"/>
      <c r="J46" s="10"/>
      <c r="K46" s="22"/>
      <c r="L46" s="1"/>
      <c r="O46" s="80"/>
    </row>
    <row r="47" spans="1:15" x14ac:dyDescent="0.2">
      <c r="A47" s="111"/>
      <c r="B47" s="9"/>
      <c r="C47" s="9"/>
      <c r="D47" s="9"/>
      <c r="E47" s="9"/>
      <c r="F47" s="10"/>
      <c r="G47" s="10"/>
      <c r="H47" s="10"/>
      <c r="I47" s="10"/>
      <c r="J47" s="10"/>
      <c r="K47" s="22"/>
      <c r="L47" s="1"/>
      <c r="O47" s="78"/>
    </row>
    <row r="48" spans="1:15" x14ac:dyDescent="0.2">
      <c r="A48" s="111"/>
      <c r="B48" s="9"/>
      <c r="C48" s="9"/>
      <c r="D48" s="9"/>
      <c r="E48" s="9"/>
      <c r="F48" s="10"/>
      <c r="G48" s="10"/>
      <c r="H48" s="10"/>
      <c r="I48" s="10"/>
      <c r="J48" s="10"/>
      <c r="K48" s="22"/>
      <c r="L48" s="1"/>
      <c r="O48" s="78"/>
    </row>
    <row r="49" spans="1:15" x14ac:dyDescent="0.2">
      <c r="A49" s="111"/>
      <c r="B49" s="9"/>
      <c r="C49" s="9"/>
      <c r="D49" s="9"/>
      <c r="E49" s="9"/>
      <c r="F49" s="10"/>
      <c r="G49" s="10"/>
      <c r="H49" s="10"/>
      <c r="I49" s="10"/>
      <c r="J49" s="10"/>
      <c r="K49" s="22"/>
      <c r="L49" s="1"/>
      <c r="O49" s="78"/>
    </row>
    <row r="50" spans="1:15" x14ac:dyDescent="0.2">
      <c r="A50" s="111"/>
      <c r="B50" s="9"/>
      <c r="C50" s="9"/>
      <c r="D50" s="9"/>
      <c r="E50" s="9"/>
      <c r="F50" s="10"/>
      <c r="G50" s="10"/>
      <c r="H50" s="10"/>
      <c r="I50" s="10"/>
      <c r="J50" s="10"/>
      <c r="K50" s="22"/>
      <c r="L50" s="1"/>
      <c r="O50" s="78"/>
    </row>
    <row r="51" spans="1:15" x14ac:dyDescent="0.2">
      <c r="A51" s="111"/>
      <c r="B51" s="9"/>
      <c r="C51" s="9"/>
      <c r="D51" s="9"/>
      <c r="E51" s="9"/>
      <c r="F51" s="10"/>
      <c r="G51" s="10"/>
      <c r="H51" s="10"/>
      <c r="I51" s="10"/>
      <c r="J51" s="10"/>
      <c r="K51" s="22"/>
      <c r="L51" s="1"/>
      <c r="O51" s="80"/>
    </row>
    <row r="52" spans="1:15" ht="13.5" thickBot="1" x14ac:dyDescent="0.25">
      <c r="A52" s="23"/>
      <c r="B52" s="11"/>
      <c r="C52" s="11"/>
      <c r="D52" s="11"/>
      <c r="E52" s="11"/>
      <c r="F52" s="12"/>
      <c r="G52" s="12"/>
      <c r="H52" s="12"/>
      <c r="I52" s="12"/>
      <c r="J52" s="12"/>
      <c r="K52" s="19"/>
      <c r="L52" s="1"/>
      <c r="O52" s="78"/>
    </row>
    <row r="53" spans="1:15" ht="16.5" thickBot="1" x14ac:dyDescent="0.3">
      <c r="A53" s="13"/>
      <c r="B53" s="20"/>
      <c r="C53" s="21">
        <f t="shared" ref="C53:E53" si="1">SUM(C41:C52)</f>
        <v>0</v>
      </c>
      <c r="D53" s="21">
        <f t="shared" si="1"/>
        <v>0</v>
      </c>
      <c r="E53" s="21">
        <f t="shared" si="1"/>
        <v>0</v>
      </c>
      <c r="F53" s="21">
        <f t="shared" ref="F53:J53" si="2">SUM(F41:F52)</f>
        <v>0</v>
      </c>
      <c r="G53" s="21">
        <f t="shared" si="2"/>
        <v>0</v>
      </c>
      <c r="H53" s="21">
        <f t="shared" si="2"/>
        <v>0</v>
      </c>
      <c r="I53" s="21">
        <f t="shared" si="2"/>
        <v>0</v>
      </c>
      <c r="J53" s="21">
        <f t="shared" si="2"/>
        <v>0</v>
      </c>
      <c r="K53" s="21">
        <f>SUM(K41:K52)</f>
        <v>0</v>
      </c>
      <c r="L53" s="1"/>
      <c r="O53" s="78"/>
    </row>
    <row r="54" spans="1:15" x14ac:dyDescent="0.2">
      <c r="L54" s="1"/>
      <c r="O54" s="79"/>
    </row>
    <row r="55" spans="1:15" x14ac:dyDescent="0.2">
      <c r="L55" s="1"/>
      <c r="O55" s="81"/>
    </row>
    <row r="56" spans="1:15" x14ac:dyDescent="0.2">
      <c r="O56" s="82"/>
    </row>
    <row r="57" spans="1:15" x14ac:dyDescent="0.2">
      <c r="O57" s="78"/>
    </row>
    <row r="58" spans="1:15" x14ac:dyDescent="0.2">
      <c r="O58" s="78"/>
    </row>
    <row r="59" spans="1:15" x14ac:dyDescent="0.2">
      <c r="O59" s="78"/>
    </row>
  </sheetData>
  <mergeCells count="11">
    <mergeCell ref="F34:J34"/>
    <mergeCell ref="K34:K35"/>
    <mergeCell ref="A1:S1"/>
    <mergeCell ref="A2:S2"/>
    <mergeCell ref="H4:H5"/>
    <mergeCell ref="J4:J5"/>
    <mergeCell ref="M4:M5"/>
    <mergeCell ref="P4:P5"/>
    <mergeCell ref="I4:I5"/>
    <mergeCell ref="E4:E5"/>
    <mergeCell ref="Q4:Q5"/>
  </mergeCells>
  <pageMargins left="0.55118110236220474" right="0.55118110236220474" top="0.98425196850393704" bottom="0.98425196850393704" header="0.51181102362204722" footer="0.51181102362204722"/>
  <pageSetup paperSize="5" scale="8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8">
    <pageSetUpPr fitToPage="1"/>
  </sheetPr>
  <dimension ref="A1:I34"/>
  <sheetViews>
    <sheetView workbookViewId="0">
      <selection activeCell="H25" sqref="H25"/>
    </sheetView>
  </sheetViews>
  <sheetFormatPr baseColWidth="10" defaultColWidth="11.42578125" defaultRowHeight="12.75" x14ac:dyDescent="0.2"/>
  <cols>
    <col min="1" max="1" width="14.85546875" style="24" customWidth="1"/>
    <col min="2" max="2" width="10.140625" style="24" customWidth="1"/>
    <col min="3" max="3" width="10" style="24" customWidth="1"/>
    <col min="4" max="4" width="13.28515625" style="24" bestFit="1" customWidth="1"/>
    <col min="5" max="16384" width="11.42578125" style="24"/>
  </cols>
  <sheetData>
    <row r="1" spans="1:9" ht="15" x14ac:dyDescent="0.2">
      <c r="A1" s="105" t="str">
        <f>Dépenses!A1</f>
        <v>client</v>
      </c>
      <c r="B1" s="105"/>
      <c r="C1" s="105"/>
      <c r="D1" s="105"/>
      <c r="E1" s="105"/>
      <c r="F1" s="105"/>
      <c r="G1" s="105"/>
      <c r="H1" s="105"/>
      <c r="I1" s="105"/>
    </row>
    <row r="2" spans="1:9" ht="15" x14ac:dyDescent="0.2">
      <c r="A2" s="105" t="s">
        <v>21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2">
      <c r="D3" s="40" t="s">
        <v>67</v>
      </c>
    </row>
    <row r="7" spans="1:9" x14ac:dyDescent="0.2">
      <c r="A7" s="40" t="s">
        <v>65</v>
      </c>
    </row>
    <row r="8" spans="1:9" x14ac:dyDescent="0.2">
      <c r="A8" s="24" t="s">
        <v>22</v>
      </c>
    </row>
    <row r="9" spans="1:9" x14ac:dyDescent="0.2">
      <c r="C9" s="25"/>
    </row>
    <row r="10" spans="1:9" x14ac:dyDescent="0.2">
      <c r="A10" s="24" t="s">
        <v>33</v>
      </c>
      <c r="B10" s="42"/>
      <c r="C10" s="24" t="s">
        <v>35</v>
      </c>
    </row>
    <row r="11" spans="1:9" x14ac:dyDescent="0.2">
      <c r="A11" s="24" t="s">
        <v>34</v>
      </c>
      <c r="B11" s="42"/>
      <c r="C11" s="24" t="s">
        <v>35</v>
      </c>
      <c r="D11" s="39" t="e">
        <f>B10/B11</f>
        <v>#DIV/0!</v>
      </c>
    </row>
    <row r="13" spans="1:9" x14ac:dyDescent="0.2">
      <c r="A13" s="40" t="s">
        <v>68</v>
      </c>
    </row>
    <row r="15" spans="1:9" x14ac:dyDescent="0.2">
      <c r="B15" s="106"/>
      <c r="C15" s="106"/>
    </row>
    <row r="16" spans="1:9" x14ac:dyDescent="0.2">
      <c r="A16" s="24" t="s">
        <v>3</v>
      </c>
      <c r="B16" s="41"/>
      <c r="C16" s="26" t="e">
        <f t="shared" ref="C16:C22" si="0">+B16*$D$11</f>
        <v>#DIV/0!</v>
      </c>
      <c r="D16" s="26"/>
      <c r="E16" s="27"/>
    </row>
    <row r="17" spans="1:5" x14ac:dyDescent="0.2">
      <c r="A17" s="24" t="s">
        <v>23</v>
      </c>
      <c r="B17" s="41"/>
      <c r="C17" s="26" t="e">
        <f t="shared" si="0"/>
        <v>#DIV/0!</v>
      </c>
      <c r="D17" s="26"/>
      <c r="E17" s="28"/>
    </row>
    <row r="18" spans="1:5" x14ac:dyDescent="0.2">
      <c r="A18" s="24" t="s">
        <v>24</v>
      </c>
      <c r="B18" s="41"/>
      <c r="C18" s="26" t="e">
        <f t="shared" si="0"/>
        <v>#DIV/0!</v>
      </c>
      <c r="D18" s="26"/>
      <c r="E18" s="27"/>
    </row>
    <row r="19" spans="1:5" x14ac:dyDescent="0.2">
      <c r="A19" s="24" t="s">
        <v>25</v>
      </c>
      <c r="B19" s="41"/>
      <c r="C19" s="26" t="e">
        <f t="shared" si="0"/>
        <v>#DIV/0!</v>
      </c>
      <c r="D19" s="26"/>
      <c r="E19" s="26"/>
    </row>
    <row r="20" spans="1:5" ht="12.75" customHeight="1" x14ac:dyDescent="0.2">
      <c r="A20" s="24" t="s">
        <v>26</v>
      </c>
      <c r="B20" s="41"/>
      <c r="C20" s="26" t="e">
        <f t="shared" si="0"/>
        <v>#DIV/0!</v>
      </c>
      <c r="D20" s="26"/>
      <c r="E20" s="26"/>
    </row>
    <row r="21" spans="1:5" x14ac:dyDescent="0.2">
      <c r="A21" s="24" t="s">
        <v>36</v>
      </c>
      <c r="B21" s="41"/>
      <c r="C21" s="26" t="e">
        <f>+B21*$D$11</f>
        <v>#DIV/0!</v>
      </c>
      <c r="D21" s="26"/>
      <c r="E21" s="26"/>
    </row>
    <row r="22" spans="1:5" x14ac:dyDescent="0.2">
      <c r="A22" s="24" t="s">
        <v>27</v>
      </c>
      <c r="B22" s="41"/>
      <c r="C22" s="26" t="e">
        <f t="shared" si="0"/>
        <v>#DIV/0!</v>
      </c>
      <c r="D22" s="26"/>
      <c r="E22" s="26"/>
    </row>
    <row r="23" spans="1:5" ht="21.75" customHeight="1" x14ac:dyDescent="0.2">
      <c r="B23" s="26"/>
      <c r="C23" s="29"/>
      <c r="D23" s="26"/>
    </row>
    <row r="24" spans="1:5" x14ac:dyDescent="0.2">
      <c r="B24" s="26"/>
      <c r="C24" s="26" t="e">
        <f>SUM(C16:C23)</f>
        <v>#DIV/0!</v>
      </c>
      <c r="D24" s="26"/>
    </row>
    <row r="25" spans="1:5" x14ac:dyDescent="0.2">
      <c r="B25" s="26"/>
      <c r="C25" s="26"/>
    </row>
    <row r="26" spans="1:5" x14ac:dyDescent="0.2">
      <c r="B26" s="26"/>
      <c r="C26" s="26"/>
    </row>
    <row r="27" spans="1:5" x14ac:dyDescent="0.2">
      <c r="B27" s="26"/>
      <c r="C27" s="26"/>
      <c r="D27" s="26"/>
      <c r="E27" s="26"/>
    </row>
    <row r="28" spans="1:5" x14ac:dyDescent="0.2">
      <c r="B28" s="26"/>
      <c r="C28" s="26"/>
      <c r="D28" s="26"/>
      <c r="E28" s="26"/>
    </row>
    <row r="29" spans="1:5" x14ac:dyDescent="0.2">
      <c r="B29" s="26"/>
      <c r="C29" s="26"/>
      <c r="D29" s="26"/>
      <c r="E29" s="26"/>
    </row>
    <row r="30" spans="1:5" x14ac:dyDescent="0.2">
      <c r="B30" s="26"/>
      <c r="C30" s="26"/>
      <c r="D30" s="26"/>
      <c r="E30" s="26"/>
    </row>
    <row r="31" spans="1:5" x14ac:dyDescent="0.2">
      <c r="B31" s="26"/>
      <c r="C31" s="26"/>
      <c r="D31" s="26"/>
      <c r="E31" s="26"/>
    </row>
    <row r="32" spans="1:5" x14ac:dyDescent="0.2">
      <c r="B32" s="26"/>
      <c r="C32" s="26"/>
      <c r="D32" s="26"/>
      <c r="E32" s="26"/>
    </row>
    <row r="33" spans="2:5" x14ac:dyDescent="0.2">
      <c r="B33" s="26"/>
      <c r="C33" s="26"/>
      <c r="D33" s="26"/>
      <c r="E33" s="26"/>
    </row>
    <row r="34" spans="2:5" x14ac:dyDescent="0.2">
      <c r="B34" s="26"/>
      <c r="C34" s="26"/>
    </row>
  </sheetData>
  <mergeCells count="3">
    <mergeCell ref="A1:I1"/>
    <mergeCell ref="A2:I2"/>
    <mergeCell ref="B15:C15"/>
  </mergeCells>
  <pageMargins left="0.78740157480314965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Ventes</vt:lpstr>
      <vt:lpstr>Dépenses</vt:lpstr>
      <vt:lpstr>Maison</vt:lpstr>
      <vt:lpstr>Dépenses!Zone_d_impression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Frigault</dc:creator>
  <cp:lastModifiedBy>Gariépy Bussiere</cp:lastModifiedBy>
  <cp:lastPrinted>2017-04-17T18:05:06Z</cp:lastPrinted>
  <dcterms:created xsi:type="dcterms:W3CDTF">2015-04-13T19:14:37Z</dcterms:created>
  <dcterms:modified xsi:type="dcterms:W3CDTF">2025-01-17T18:00:15Z</dcterms:modified>
</cp:coreProperties>
</file>