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Lotusdat\IMPOTS PARTICULIERS\2024\Préparation de la saison 2024\Questionnaire à joindre au site Web\"/>
    </mc:Choice>
  </mc:AlternateContent>
  <xr:revisionPtr revIDLastSave="0" documentId="13_ncr:1_{17B5F8C0-22BF-4CDE-9F43-45123B32D477}" xr6:coauthVersionLast="47" xr6:coauthVersionMax="47" xr10:uidLastSave="{00000000-0000-0000-0000-000000000000}"/>
  <bookViews>
    <workbookView xWindow="-120" yWindow="-120" windowWidth="29040" windowHeight="15720" firstSheet="1" activeTab="1" xr2:uid="{00000000-000D-0000-FFFF-FFFF00000000}"/>
  </bookViews>
  <sheets>
    <sheet name="2021 détaillés" sheetId="2" state="hidden" r:id="rId1"/>
    <sheet name="Frais médicaux" sheetId="7" r:id="rId2"/>
    <sheet name="Pros Santés reconnus" sheetId="5" r:id="rId3"/>
    <sheet name="BD modifiée" sheetId="3" r:id="rId4"/>
    <sheet name="Ct autonomie" sheetId="8" r:id="rId5"/>
  </sheets>
  <definedNames>
    <definedName name="Admissible">'BD modifiée'!$A$1:$E$46</definedName>
    <definedName name="Nom">'Frais médicaux'!$E$2:$E$6</definedName>
    <definedName name="Patient">'2021 détaillés'!$E$2:$E$6</definedName>
    <definedName name="prosadm">'Pros Santés reconnus'!$A$1:$C$33</definedName>
    <definedName name="TYPE">'Pros Santés reconnus'!$A$2:$A$33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9" i="2" l="1"/>
  <c r="F142" i="2"/>
  <c r="E142" i="2"/>
  <c r="H149" i="7"/>
  <c r="F142" i="7"/>
  <c r="E142" i="7"/>
  <c r="G9" i="7" l="1"/>
  <c r="J9" i="7" s="1"/>
  <c r="G10" i="7"/>
  <c r="J10" i="7" s="1"/>
  <c r="G11" i="7"/>
  <c r="J11" i="7"/>
  <c r="K11" i="7"/>
  <c r="G12" i="7"/>
  <c r="J12" i="7" s="1"/>
  <c r="K12" i="7"/>
  <c r="G13" i="7"/>
  <c r="J13" i="7" s="1"/>
  <c r="G14" i="7"/>
  <c r="K14" i="7" s="1"/>
  <c r="J14" i="7"/>
  <c r="G15" i="7"/>
  <c r="K15" i="7" s="1"/>
  <c r="J15" i="7"/>
  <c r="G16" i="7"/>
  <c r="J16" i="7" s="1"/>
  <c r="K16" i="7"/>
  <c r="G17" i="7"/>
  <c r="J17" i="7" s="1"/>
  <c r="G18" i="7"/>
  <c r="K18" i="7" s="1"/>
  <c r="J18" i="7"/>
  <c r="G19" i="7"/>
  <c r="J19" i="7"/>
  <c r="K19" i="7"/>
  <c r="G20" i="7"/>
  <c r="J20" i="7" s="1"/>
  <c r="K20" i="7"/>
  <c r="G21" i="7"/>
  <c r="J21" i="7" s="1"/>
  <c r="K21" i="7" l="1"/>
  <c r="K17" i="7"/>
  <c r="K13" i="7"/>
  <c r="K9" i="7"/>
  <c r="K10" i="7"/>
  <c r="B144" i="2"/>
  <c r="B145" i="2"/>
  <c r="B146" i="2"/>
  <c r="B147" i="2"/>
  <c r="B143" i="2"/>
  <c r="B143" i="7"/>
  <c r="B144" i="7"/>
  <c r="B145" i="7"/>
  <c r="B146" i="7"/>
  <c r="B147" i="7"/>
  <c r="G138" i="7"/>
  <c r="J138" i="7" l="1"/>
  <c r="K138" i="7"/>
  <c r="G139"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143" i="7" s="1"/>
  <c r="J86" i="7" l="1"/>
  <c r="K86" i="7"/>
  <c r="K94" i="7"/>
  <c r="J94" i="7"/>
  <c r="K102" i="7"/>
  <c r="J102" i="7"/>
  <c r="K110" i="7"/>
  <c r="J110" i="7"/>
  <c r="K118" i="7"/>
  <c r="J118" i="7"/>
  <c r="K126" i="7"/>
  <c r="J126" i="7"/>
  <c r="K134" i="7"/>
  <c r="J134" i="7"/>
  <c r="J87" i="7"/>
  <c r="K87" i="7"/>
  <c r="J91" i="7"/>
  <c r="K91" i="7"/>
  <c r="J95" i="7"/>
  <c r="K95" i="7"/>
  <c r="J99" i="7"/>
  <c r="K99" i="7"/>
  <c r="J103" i="7"/>
  <c r="K103" i="7"/>
  <c r="J107" i="7"/>
  <c r="K107" i="7"/>
  <c r="J111" i="7"/>
  <c r="K111" i="7"/>
  <c r="J115" i="7"/>
  <c r="K115" i="7"/>
  <c r="J119" i="7"/>
  <c r="K119" i="7"/>
  <c r="J123" i="7"/>
  <c r="K123" i="7"/>
  <c r="J127" i="7"/>
  <c r="K127" i="7"/>
  <c r="J131" i="7"/>
  <c r="K131" i="7"/>
  <c r="J135" i="7"/>
  <c r="K135" i="7"/>
  <c r="K22" i="7"/>
  <c r="J22" i="7"/>
  <c r="J90" i="7"/>
  <c r="K90" i="7"/>
  <c r="J98" i="7"/>
  <c r="K98" i="7"/>
  <c r="J106" i="7"/>
  <c r="K106" i="7"/>
  <c r="K114" i="7"/>
  <c r="J114" i="7"/>
  <c r="K122" i="7"/>
  <c r="J122" i="7"/>
  <c r="J130" i="7"/>
  <c r="K130" i="7"/>
  <c r="J139" i="7"/>
  <c r="K139" i="7"/>
  <c r="K88" i="7"/>
  <c r="J88" i="7"/>
  <c r="K92" i="7"/>
  <c r="J92" i="7"/>
  <c r="K96" i="7"/>
  <c r="J96" i="7"/>
  <c r="K100" i="7"/>
  <c r="J100" i="7"/>
  <c r="K104" i="7"/>
  <c r="J104" i="7"/>
  <c r="K108" i="7"/>
  <c r="J108" i="7"/>
  <c r="K112" i="7"/>
  <c r="J112" i="7"/>
  <c r="K116" i="7"/>
  <c r="J116" i="7"/>
  <c r="K120" i="7"/>
  <c r="J120" i="7"/>
  <c r="K124" i="7"/>
  <c r="J124" i="7"/>
  <c r="K128" i="7"/>
  <c r="J128" i="7"/>
  <c r="K132" i="7"/>
  <c r="J132" i="7"/>
  <c r="K136" i="7"/>
  <c r="J136" i="7"/>
  <c r="K85" i="7"/>
  <c r="J85" i="7"/>
  <c r="K89" i="7"/>
  <c r="J89" i="7"/>
  <c r="K93" i="7"/>
  <c r="J93" i="7"/>
  <c r="K97" i="7"/>
  <c r="J97" i="7"/>
  <c r="K101" i="7"/>
  <c r="J101" i="7"/>
  <c r="K105" i="7"/>
  <c r="J105" i="7"/>
  <c r="K109" i="7"/>
  <c r="J109" i="7"/>
  <c r="K113" i="7"/>
  <c r="J113" i="7"/>
  <c r="K117" i="7"/>
  <c r="J117" i="7"/>
  <c r="K121" i="7"/>
  <c r="J121" i="7"/>
  <c r="K125" i="7"/>
  <c r="J125" i="7"/>
  <c r="K129" i="7"/>
  <c r="J129" i="7"/>
  <c r="K133" i="7"/>
  <c r="J133" i="7"/>
  <c r="K137" i="7"/>
  <c r="J137" i="7"/>
  <c r="K47" i="7"/>
  <c r="J47" i="7"/>
  <c r="J44" i="7"/>
  <c r="K44" i="7"/>
  <c r="J52" i="7"/>
  <c r="K52" i="7"/>
  <c r="J45" i="7"/>
  <c r="K45" i="7"/>
  <c r="K49" i="7"/>
  <c r="J49" i="7"/>
  <c r="J53" i="7"/>
  <c r="K53" i="7"/>
  <c r="J51" i="7"/>
  <c r="K51" i="7"/>
  <c r="J48" i="7"/>
  <c r="K48" i="7"/>
  <c r="K46" i="7"/>
  <c r="J46" i="7"/>
  <c r="K50" i="7"/>
  <c r="J50" i="7"/>
  <c r="K54" i="7"/>
  <c r="J54" i="7"/>
  <c r="K59" i="7"/>
  <c r="J59" i="7"/>
  <c r="K67" i="7"/>
  <c r="J67" i="7"/>
  <c r="K75" i="7"/>
  <c r="J75" i="7"/>
  <c r="K83" i="7"/>
  <c r="J83" i="7"/>
  <c r="K56" i="7"/>
  <c r="J56" i="7"/>
  <c r="K60" i="7"/>
  <c r="J60" i="7"/>
  <c r="J64" i="7"/>
  <c r="K64" i="7"/>
  <c r="K68" i="7"/>
  <c r="J68" i="7"/>
  <c r="J72" i="7"/>
  <c r="K72" i="7"/>
  <c r="K76" i="7"/>
  <c r="J76" i="7"/>
  <c r="J80" i="7"/>
  <c r="K80" i="7"/>
  <c r="K84" i="7"/>
  <c r="J84" i="7"/>
  <c r="K57" i="7"/>
  <c r="J57" i="7"/>
  <c r="K61" i="7"/>
  <c r="J61" i="7"/>
  <c r="K65" i="7"/>
  <c r="J65" i="7"/>
  <c r="K69" i="7"/>
  <c r="J69" i="7"/>
  <c r="J73" i="7"/>
  <c r="K73" i="7"/>
  <c r="K77" i="7"/>
  <c r="J77" i="7"/>
  <c r="K81" i="7"/>
  <c r="J81" i="7"/>
  <c r="K55" i="7"/>
  <c r="J55" i="7"/>
  <c r="K63" i="7"/>
  <c r="J63" i="7"/>
  <c r="K71" i="7"/>
  <c r="J71" i="7"/>
  <c r="K79" i="7"/>
  <c r="J79" i="7"/>
  <c r="K58" i="7"/>
  <c r="J58" i="7"/>
  <c r="K62" i="7"/>
  <c r="J62" i="7"/>
  <c r="K66" i="7"/>
  <c r="J66" i="7"/>
  <c r="K70" i="7"/>
  <c r="J70" i="7"/>
  <c r="K74" i="7"/>
  <c r="J74" i="7"/>
  <c r="K78" i="7"/>
  <c r="J78" i="7"/>
  <c r="K82" i="7"/>
  <c r="J82" i="7"/>
  <c r="K23" i="7"/>
  <c r="J23" i="7"/>
  <c r="K27" i="7"/>
  <c r="J27" i="7"/>
  <c r="K31" i="7"/>
  <c r="J31" i="7"/>
  <c r="J35" i="7"/>
  <c r="K35" i="7"/>
  <c r="K39" i="7"/>
  <c r="J39" i="7"/>
  <c r="J43" i="7"/>
  <c r="K43" i="7"/>
  <c r="J24" i="7"/>
  <c r="K24" i="7"/>
  <c r="J28" i="7"/>
  <c r="K28" i="7"/>
  <c r="J32" i="7"/>
  <c r="K32" i="7"/>
  <c r="J36" i="7"/>
  <c r="K36" i="7"/>
  <c r="J40" i="7"/>
  <c r="K40" i="7"/>
  <c r="K25" i="7"/>
  <c r="J25" i="7"/>
  <c r="K29" i="7"/>
  <c r="J29" i="7"/>
  <c r="K33" i="7"/>
  <c r="J33" i="7"/>
  <c r="K37" i="7"/>
  <c r="J37" i="7"/>
  <c r="K41" i="7"/>
  <c r="J41" i="7"/>
  <c r="J26" i="7"/>
  <c r="K26" i="7"/>
  <c r="K30" i="7"/>
  <c r="J30" i="7"/>
  <c r="K34" i="7"/>
  <c r="J34" i="7"/>
  <c r="J38" i="7"/>
  <c r="K38" i="7"/>
  <c r="K42" i="7"/>
  <c r="J42" i="7"/>
  <c r="G145" i="7"/>
  <c r="G144" i="7"/>
  <c r="G146" i="7"/>
  <c r="G147" i="7"/>
  <c r="G149" i="7" l="1"/>
  <c r="J144" i="7"/>
  <c r="K144" i="7"/>
  <c r="J143" i="7"/>
  <c r="J146" i="7"/>
  <c r="J147" i="7"/>
  <c r="J145" i="7"/>
  <c r="K143" i="7"/>
  <c r="K145" i="7"/>
  <c r="K146" i="7"/>
  <c r="K147" i="7"/>
  <c r="J149" i="7" l="1"/>
  <c r="K149" i="7"/>
  <c r="I147" i="7"/>
  <c r="I144" i="7"/>
  <c r="I143" i="7"/>
  <c r="I146" i="7"/>
  <c r="I145" i="7"/>
  <c r="G116" i="2"/>
  <c r="G115" i="2"/>
  <c r="G114" i="2"/>
  <c r="G113" i="2"/>
  <c r="G112" i="2"/>
  <c r="G111" i="2"/>
  <c r="G110" i="2"/>
  <c r="G109" i="2"/>
  <c r="I149" i="7" l="1"/>
  <c r="J111" i="2"/>
  <c r="K111" i="2"/>
  <c r="J115" i="2"/>
  <c r="K115" i="2"/>
  <c r="J110" i="2"/>
  <c r="K110" i="2"/>
  <c r="K112" i="2"/>
  <c r="J112" i="2"/>
  <c r="J116" i="2"/>
  <c r="K116" i="2"/>
  <c r="J114" i="2"/>
  <c r="K114" i="2"/>
  <c r="J109" i="2"/>
  <c r="K109" i="2"/>
  <c r="J113" i="2"/>
  <c r="K113" i="2"/>
  <c r="G139" i="2"/>
  <c r="J139" i="2" l="1"/>
  <c r="K139" i="2"/>
  <c r="G45" i="2"/>
  <c r="G46" i="2"/>
  <c r="G47" i="2"/>
  <c r="J45" i="2" l="1"/>
  <c r="K45" i="2"/>
  <c r="J46" i="2"/>
  <c r="K46" i="2"/>
  <c r="J47" i="2"/>
  <c r="K47" i="2"/>
  <c r="G127" i="2"/>
  <c r="G126" i="2"/>
  <c r="G125" i="2"/>
  <c r="G138" i="2"/>
  <c r="G137" i="2"/>
  <c r="G136" i="2"/>
  <c r="G135" i="2"/>
  <c r="G134" i="2"/>
  <c r="G133" i="2"/>
  <c r="G132" i="2"/>
  <c r="G131" i="2"/>
  <c r="G130" i="2"/>
  <c r="G120" i="2"/>
  <c r="G119" i="2"/>
  <c r="G118" i="2"/>
  <c r="G117" i="2"/>
  <c r="G129" i="2"/>
  <c r="G128" i="2"/>
  <c r="G101" i="2"/>
  <c r="G102" i="2"/>
  <c r="G103" i="2"/>
  <c r="G104" i="2"/>
  <c r="G105" i="2"/>
  <c r="G106" i="2"/>
  <c r="G107" i="2"/>
  <c r="G88" i="2"/>
  <c r="G89" i="2"/>
  <c r="G90" i="2"/>
  <c r="G91" i="2"/>
  <c r="G92" i="2"/>
  <c r="G93" i="2"/>
  <c r="G94" i="2"/>
  <c r="G95" i="2"/>
  <c r="G96" i="2"/>
  <c r="G97" i="2"/>
  <c r="G98" i="2"/>
  <c r="G99" i="2"/>
  <c r="G121" i="2"/>
  <c r="G122" i="2"/>
  <c r="G84" i="2"/>
  <c r="G85" i="2"/>
  <c r="G86" i="2"/>
  <c r="G79" i="2"/>
  <c r="G80" i="2"/>
  <c r="G81" i="2"/>
  <c r="G82" i="2"/>
  <c r="G100" i="2"/>
  <c r="G74" i="2"/>
  <c r="G75" i="2"/>
  <c r="G76" i="2"/>
  <c r="G77" i="2"/>
  <c r="G87" i="2"/>
  <c r="G69" i="2"/>
  <c r="G70" i="2"/>
  <c r="G71" i="2"/>
  <c r="G72" i="2"/>
  <c r="G73" i="2"/>
  <c r="G78" i="2"/>
  <c r="G67" i="2"/>
  <c r="G68" i="2"/>
  <c r="G83" i="2"/>
  <c r="G108" i="2"/>
  <c r="G51" i="2"/>
  <c r="G52" i="2"/>
  <c r="G53" i="2"/>
  <c r="G54" i="2"/>
  <c r="G55" i="2"/>
  <c r="G56" i="2"/>
  <c r="G57" i="2"/>
  <c r="G58" i="2"/>
  <c r="G59" i="2"/>
  <c r="G60" i="2"/>
  <c r="G61" i="2"/>
  <c r="G62" i="2"/>
  <c r="G63" i="2"/>
  <c r="G64" i="2"/>
  <c r="G44" i="2"/>
  <c r="G48" i="2"/>
  <c r="G49" i="2"/>
  <c r="G50" i="2"/>
  <c r="G65" i="2"/>
  <c r="G37" i="2"/>
  <c r="G38" i="2"/>
  <c r="G39" i="2"/>
  <c r="G40" i="2"/>
  <c r="G41" i="2"/>
  <c r="G42" i="2"/>
  <c r="G43" i="2"/>
  <c r="G31" i="2"/>
  <c r="G32" i="2"/>
  <c r="G33" i="2"/>
  <c r="G34" i="2"/>
  <c r="G35" i="2"/>
  <c r="G36" i="2"/>
  <c r="G28" i="2"/>
  <c r="G29" i="2"/>
  <c r="G30" i="2"/>
  <c r="G25" i="2"/>
  <c r="G26" i="2"/>
  <c r="G27" i="2"/>
  <c r="G22" i="2"/>
  <c r="G23" i="2"/>
  <c r="G24" i="2"/>
  <c r="G19" i="2"/>
  <c r="G20" i="2"/>
  <c r="G21" i="2"/>
  <c r="G17" i="2"/>
  <c r="G18" i="2"/>
  <c r="G66" i="2"/>
  <c r="J23" i="2" l="1"/>
  <c r="K23" i="2"/>
  <c r="J32" i="2"/>
  <c r="K32" i="2"/>
  <c r="J48" i="2"/>
  <c r="K48" i="2"/>
  <c r="J54" i="2"/>
  <c r="K54" i="2"/>
  <c r="K76" i="2"/>
  <c r="J76" i="2"/>
  <c r="K96" i="2"/>
  <c r="J96" i="2"/>
  <c r="J104" i="2"/>
  <c r="K104" i="2"/>
  <c r="J132" i="2"/>
  <c r="K132" i="2"/>
  <c r="J126" i="2"/>
  <c r="K126" i="2"/>
  <c r="J20" i="2"/>
  <c r="K20" i="2"/>
  <c r="J22" i="2"/>
  <c r="K22" i="2"/>
  <c r="J30" i="2"/>
  <c r="K30" i="2"/>
  <c r="J35" i="2"/>
  <c r="K35" i="2"/>
  <c r="J31" i="2"/>
  <c r="K31" i="2"/>
  <c r="J40" i="2"/>
  <c r="K40" i="2"/>
  <c r="J65" i="2"/>
  <c r="K65" i="2"/>
  <c r="K44" i="2"/>
  <c r="J44" i="2"/>
  <c r="J61" i="2"/>
  <c r="K61" i="2"/>
  <c r="J57" i="2"/>
  <c r="K57" i="2"/>
  <c r="J53" i="2"/>
  <c r="K53" i="2"/>
  <c r="J83" i="2"/>
  <c r="K83" i="2"/>
  <c r="J73" i="2"/>
  <c r="K73" i="2"/>
  <c r="J69" i="2"/>
  <c r="K69" i="2"/>
  <c r="J75" i="2"/>
  <c r="K75" i="2"/>
  <c r="J81" i="2"/>
  <c r="K81" i="2"/>
  <c r="J85" i="2"/>
  <c r="K85" i="2"/>
  <c r="J99" i="2"/>
  <c r="K99" i="2"/>
  <c r="J95" i="2"/>
  <c r="K95" i="2"/>
  <c r="J91" i="2"/>
  <c r="K91" i="2"/>
  <c r="J107" i="2"/>
  <c r="K107" i="2"/>
  <c r="J103" i="2"/>
  <c r="K103" i="2"/>
  <c r="J129" i="2"/>
  <c r="K129" i="2"/>
  <c r="K120" i="2"/>
  <c r="J120" i="2"/>
  <c r="J133" i="2"/>
  <c r="K133" i="2"/>
  <c r="J137" i="2"/>
  <c r="K137" i="2"/>
  <c r="J127" i="2"/>
  <c r="K127" i="2"/>
  <c r="J25" i="2"/>
  <c r="K25" i="2"/>
  <c r="J37" i="2"/>
  <c r="K37" i="2"/>
  <c r="J58" i="2"/>
  <c r="K58" i="2"/>
  <c r="K108" i="2"/>
  <c r="J108" i="2"/>
  <c r="J70" i="2"/>
  <c r="K70" i="2"/>
  <c r="J86" i="2"/>
  <c r="K86" i="2"/>
  <c r="J92" i="2"/>
  <c r="K92" i="2"/>
  <c r="K128" i="2"/>
  <c r="J128" i="2"/>
  <c r="K136" i="2"/>
  <c r="J136" i="2"/>
  <c r="J66" i="2"/>
  <c r="K66" i="2"/>
  <c r="J18" i="2"/>
  <c r="K18" i="2"/>
  <c r="J19" i="2"/>
  <c r="K19" i="2"/>
  <c r="J27" i="2"/>
  <c r="K27" i="2"/>
  <c r="J29" i="2"/>
  <c r="K29" i="2"/>
  <c r="J34" i="2"/>
  <c r="K34" i="2"/>
  <c r="J43" i="2"/>
  <c r="K43" i="2"/>
  <c r="J39" i="2"/>
  <c r="K39" i="2"/>
  <c r="J50" i="2"/>
  <c r="K50" i="2"/>
  <c r="J64" i="2"/>
  <c r="K64" i="2"/>
  <c r="K60" i="2"/>
  <c r="J60" i="2"/>
  <c r="J56" i="2"/>
  <c r="K56" i="2"/>
  <c r="K52" i="2"/>
  <c r="J52" i="2"/>
  <c r="K68" i="2"/>
  <c r="J68" i="2"/>
  <c r="J72" i="2"/>
  <c r="K72" i="2"/>
  <c r="J87" i="2"/>
  <c r="K87" i="2"/>
  <c r="J74" i="2"/>
  <c r="K74" i="2"/>
  <c r="K80" i="2"/>
  <c r="J80" i="2"/>
  <c r="J84" i="2"/>
  <c r="K84" i="2"/>
  <c r="J98" i="2"/>
  <c r="K98" i="2"/>
  <c r="J94" i="2"/>
  <c r="K94" i="2"/>
  <c r="J90" i="2"/>
  <c r="K90" i="2"/>
  <c r="J106" i="2"/>
  <c r="K106" i="2"/>
  <c r="J102" i="2"/>
  <c r="K102" i="2"/>
  <c r="J117" i="2"/>
  <c r="K117" i="2"/>
  <c r="J130" i="2"/>
  <c r="K130" i="2"/>
  <c r="J134" i="2"/>
  <c r="K134" i="2"/>
  <c r="J138" i="2"/>
  <c r="K138" i="2"/>
  <c r="J21" i="2"/>
  <c r="K21" i="2"/>
  <c r="K36" i="2"/>
  <c r="J36" i="2"/>
  <c r="J41" i="2"/>
  <c r="K41" i="2"/>
  <c r="J62" i="2"/>
  <c r="K62" i="2"/>
  <c r="J78" i="2"/>
  <c r="K78" i="2"/>
  <c r="J82" i="2"/>
  <c r="K82" i="2"/>
  <c r="J121" i="2"/>
  <c r="K121" i="2"/>
  <c r="K88" i="2"/>
  <c r="J88" i="2"/>
  <c r="J119" i="2"/>
  <c r="K119" i="2"/>
  <c r="J17" i="2"/>
  <c r="K17" i="2"/>
  <c r="J24" i="2"/>
  <c r="K24" i="2"/>
  <c r="J26" i="2"/>
  <c r="K26" i="2"/>
  <c r="K28" i="2"/>
  <c r="J28" i="2"/>
  <c r="J33" i="2"/>
  <c r="K33" i="2"/>
  <c r="J42" i="2"/>
  <c r="K42" i="2"/>
  <c r="J38" i="2"/>
  <c r="K38" i="2"/>
  <c r="J49" i="2"/>
  <c r="K49" i="2"/>
  <c r="J63" i="2"/>
  <c r="K63" i="2"/>
  <c r="J59" i="2"/>
  <c r="K59" i="2"/>
  <c r="J55" i="2"/>
  <c r="K55" i="2"/>
  <c r="J51" i="2"/>
  <c r="K51" i="2"/>
  <c r="J67" i="2"/>
  <c r="K67" i="2"/>
  <c r="J71" i="2"/>
  <c r="K71" i="2"/>
  <c r="J77" i="2"/>
  <c r="K77" i="2"/>
  <c r="J100" i="2"/>
  <c r="K100" i="2"/>
  <c r="J79" i="2"/>
  <c r="K79" i="2"/>
  <c r="J122" i="2"/>
  <c r="K122" i="2"/>
  <c r="J97" i="2"/>
  <c r="K97" i="2"/>
  <c r="J93" i="2"/>
  <c r="K93" i="2"/>
  <c r="J89" i="2"/>
  <c r="K89" i="2"/>
  <c r="J105" i="2"/>
  <c r="K105" i="2"/>
  <c r="J101" i="2"/>
  <c r="K101" i="2"/>
  <c r="J118" i="2"/>
  <c r="K118" i="2"/>
  <c r="J131" i="2"/>
  <c r="K131" i="2"/>
  <c r="J135" i="2"/>
  <c r="K135" i="2"/>
  <c r="J125" i="2"/>
  <c r="K125" i="2"/>
  <c r="G124" i="2"/>
  <c r="G123" i="2"/>
  <c r="G13" i="2"/>
  <c r="G14" i="2"/>
  <c r="G11" i="2"/>
  <c r="G10" i="2"/>
  <c r="G9" i="2"/>
  <c r="G12" i="2"/>
  <c r="G15" i="2"/>
  <c r="G16" i="2"/>
  <c r="G147" i="2" l="1"/>
  <c r="J124" i="2"/>
  <c r="K124" i="2"/>
  <c r="J14" i="2"/>
  <c r="K14" i="2"/>
  <c r="J15" i="2"/>
  <c r="K15" i="2"/>
  <c r="J12" i="2"/>
  <c r="K12" i="2"/>
  <c r="G146" i="2"/>
  <c r="J13" i="2"/>
  <c r="K13" i="2"/>
  <c r="K16" i="2"/>
  <c r="J16" i="2"/>
  <c r="J123" i="2"/>
  <c r="K123" i="2"/>
  <c r="J11" i="2"/>
  <c r="K11" i="2"/>
  <c r="G145" i="2"/>
  <c r="J10" i="2"/>
  <c r="K10" i="2"/>
  <c r="G144" i="2"/>
  <c r="G143" i="2"/>
  <c r="K9" i="2"/>
  <c r="J9" i="2"/>
  <c r="G149" i="2" l="1"/>
  <c r="K145" i="2"/>
  <c r="K144" i="2"/>
  <c r="K143" i="2"/>
  <c r="K147" i="2"/>
  <c r="K146" i="2"/>
  <c r="J144" i="2"/>
  <c r="J143" i="2"/>
  <c r="J146" i="2"/>
  <c r="J147" i="2"/>
  <c r="J145" i="2"/>
  <c r="J149" i="2" l="1"/>
  <c r="K149" i="2"/>
  <c r="I145" i="2"/>
  <c r="I144" i="2"/>
  <c r="I147" i="2"/>
  <c r="I146" i="2"/>
  <c r="I143" i="2"/>
  <c r="I14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Claude Frigault</author>
  </authors>
  <commentList>
    <comment ref="B8" authorId="0" shapeId="0" xr:uid="{D9885F69-FE29-43C2-91AF-601B28359054}">
      <text>
        <r>
          <rPr>
            <b/>
            <sz val="9"/>
            <color indexed="81"/>
            <rFont val="Tahoma"/>
            <family val="2"/>
          </rPr>
          <t>Gariépy Bussière :</t>
        </r>
        <r>
          <rPr>
            <sz val="9"/>
            <color indexed="81"/>
            <rFont val="Tahoma"/>
            <family val="2"/>
          </rPr>
          <t xml:space="preserve">
Une fois les membre de la famille identifié dans la partie du haut, sélectionner le nom de la personne indiqué sur le reçu ou le relevé de l'assureur</t>
        </r>
      </text>
    </comment>
    <comment ref="D8" authorId="0" shapeId="0" xr:uid="{F64596A9-AC54-4BB1-9602-62B5AE0EFC6E}">
      <text>
        <r>
          <rPr>
            <b/>
            <sz val="9"/>
            <color indexed="81"/>
            <rFont val="Tahoma"/>
            <family val="2"/>
          </rPr>
          <t>Gariépy Bussière :</t>
        </r>
        <r>
          <rPr>
            <sz val="9"/>
            <color indexed="81"/>
            <rFont val="Tahoma"/>
            <family val="2"/>
          </rPr>
          <t xml:space="preserve">
Bien qu'elle peut parfois être utile, à indiquer pour votre propre suivi au besoin. L'important est de bien identifé le type de frais à la colonne "Type".
Pour le type de frais "Autres", venir préciser ici quel type de frais il s'agit.</t>
        </r>
      </text>
    </comment>
    <comment ref="E8" authorId="0" shapeId="0" xr:uid="{634D3843-A09F-45DD-8E41-163F024E9B33}">
      <text>
        <r>
          <rPr>
            <b/>
            <sz val="9"/>
            <color indexed="81"/>
            <rFont val="Tahoma"/>
            <family val="2"/>
          </rPr>
          <t>Gariépy Bussière :</t>
        </r>
        <r>
          <rPr>
            <sz val="9"/>
            <color indexed="81"/>
            <rFont val="Tahoma"/>
            <family val="2"/>
          </rPr>
          <t xml:space="preserve">
Inscrire le montant total du frais </t>
        </r>
      </text>
    </comment>
    <comment ref="F8" authorId="0" shapeId="0" xr:uid="{69641B63-4B90-4B64-B21C-FC110651B8A7}">
      <text>
        <r>
          <rPr>
            <b/>
            <sz val="9"/>
            <color indexed="81"/>
            <rFont val="Tahoma"/>
            <family val="2"/>
          </rPr>
          <t>Gariépy Bussière :</t>
        </r>
        <r>
          <rPr>
            <sz val="9"/>
            <color indexed="81"/>
            <rFont val="Tahoma"/>
            <family val="2"/>
          </rPr>
          <t xml:space="preserve">
S'il y a lieu, indiquer le montant remboursé par tout type d'assurance (privé, RAMQ, fédéral, subvention, autres)</t>
        </r>
      </text>
    </comment>
    <comment ref="G8" authorId="0" shapeId="0" xr:uid="{1F1848E0-20F5-4597-A74C-984983C5CA1D}">
      <text>
        <r>
          <rPr>
            <b/>
            <sz val="9"/>
            <color indexed="81"/>
            <rFont val="Tahoma"/>
            <family val="2"/>
          </rPr>
          <t>Gariépy Bussière :</t>
        </r>
        <r>
          <rPr>
            <sz val="9"/>
            <color indexed="81"/>
            <rFont val="Tahoma"/>
            <family val="2"/>
          </rPr>
          <t xml:space="preserve">
Se calcule par différence</t>
        </r>
      </text>
    </comment>
    <comment ref="I8" authorId="0" shapeId="0" xr:uid="{2C0611D3-498E-4E2B-B372-FBED04C82B7D}">
      <text>
        <r>
          <rPr>
            <b/>
            <sz val="9"/>
            <color indexed="81"/>
            <rFont val="Tahoma"/>
            <family val="2"/>
          </rPr>
          <t>Gariépy Bussière :</t>
        </r>
        <r>
          <rPr>
            <sz val="9"/>
            <color indexed="81"/>
            <rFont val="Tahoma"/>
            <family val="2"/>
          </rPr>
          <t xml:space="preserve">
Parmis la liste possible, choisir le type de frais qui se rapproche le plus. En cas de doute, indiquer dans la colonne "Description", le détail du frais iinscrit et sélectionner "Autres"</t>
        </r>
      </text>
    </comment>
  </commentList>
</comments>
</file>

<file path=xl/sharedStrings.xml><?xml version="1.0" encoding="utf-8"?>
<sst xmlns="http://schemas.openxmlformats.org/spreadsheetml/2006/main" count="837" uniqueCount="233">
  <si>
    <t>Frais médicaux</t>
  </si>
  <si>
    <t>Frais admissible?</t>
  </si>
  <si>
    <t>Ordonnance requise?</t>
  </si>
  <si>
    <t>Attestation par écrit requise?</t>
  </si>
  <si>
    <t>Formulaire T2201 requis?</t>
  </si>
  <si>
    <t>Admissible</t>
  </si>
  <si>
    <t>Oui</t>
  </si>
  <si>
    <t>Non</t>
  </si>
  <si>
    <t>Aiguilles et seringues</t>
  </si>
  <si>
    <t>Aliments biologiques</t>
  </si>
  <si>
    <t>Non admissible</t>
  </si>
  <si>
    <t>N/A</t>
  </si>
  <si>
    <t>Ambulance</t>
  </si>
  <si>
    <t>Appareil de chauffage central</t>
  </si>
  <si>
    <t>Appareil d'électrothérapie</t>
  </si>
  <si>
    <t>Appareil orthopédique pour un membre</t>
  </si>
  <si>
    <t>Appareils de retour auditif modifiés</t>
  </si>
  <si>
    <t>Appareils de verticalisation</t>
  </si>
  <si>
    <t>Appareils pour la tension artérielle</t>
  </si>
  <si>
    <t>Bains-tourbillon</t>
  </si>
  <si>
    <t>Bandages herniaires</t>
  </si>
  <si>
    <t>Bas élastiques</t>
  </si>
  <si>
    <t>Béquilles</t>
  </si>
  <si>
    <t>Cathéters, plateaux à cathéters, tubes</t>
  </si>
  <si>
    <t>Centre de traitement</t>
  </si>
  <si>
    <t>Certificats ou attestations</t>
  </si>
  <si>
    <t>Chaussures orthopédiques, bottes ou garniture intérieure</t>
  </si>
  <si>
    <t>Chirurgie au laser pour les yeux</t>
  </si>
  <si>
    <t>Voir détails</t>
  </si>
  <si>
    <t>Concentrateur d’oxygène</t>
  </si>
  <si>
    <t>Contraceptifs (sans ordonnance)</t>
  </si>
  <si>
    <t>Contrôle de volume (équipement supplémentaire)</t>
  </si>
  <si>
    <t>Corset dorsal</t>
  </si>
  <si>
    <t>Couches et sous-vêtements jetables</t>
  </si>
  <si>
    <t>Coupleur acoustique</t>
  </si>
  <si>
    <t>Décodeur de sous-titrage de télévision</t>
  </si>
  <si>
    <t>Dentiers et implants dentaires</t>
  </si>
  <si>
    <t>Dispositif de contrôle de la coagulation sanguine</t>
  </si>
  <si>
    <t>Dispositif d'écran à caractères agrandis</t>
  </si>
  <si>
    <t>Dispositif de signalisation visuelle ou vibratoire</t>
  </si>
  <si>
    <t>Dispositifs ou logiciels</t>
  </si>
  <si>
    <t>Dispositifs thérapeutiques d'impulsions de pression</t>
  </si>
  <si>
    <t>Électrolyse</t>
  </si>
  <si>
    <t>Équipement périphérique pour ordinateur</t>
  </si>
  <si>
    <t>Examens</t>
  </si>
  <si>
    <t>Extrait de foie (injection)</t>
  </si>
  <si>
    <t>Fauteuil roulant et porte-fauteuil</t>
  </si>
  <si>
    <t>Fauteuil tricycle</t>
  </si>
  <si>
    <t>Filtre à air ou purificateur</t>
  </si>
  <si>
    <t>Filtre à eau, nettoyeur ou épurateur d'eau</t>
  </si>
  <si>
    <t>Formation</t>
  </si>
  <si>
    <t>Frais de construction ou de rénovation</t>
  </si>
  <si>
    <t>Frais de déménagement</t>
  </si>
  <si>
    <t>Frais de déplacement (moins de 40 km)</t>
  </si>
  <si>
    <t>Frais de déplacement (au moins 40 km)</t>
  </si>
  <si>
    <t>Frais de déplacement (au moins 80 km)</t>
  </si>
  <si>
    <t>Frais de déplacement (à l'extérieur du Canada)</t>
  </si>
  <si>
    <t>Frais d'interprète gestuel</t>
  </si>
  <si>
    <t>Greffe de mœlle osseuse</t>
  </si>
  <si>
    <t>Hôpitaux</t>
  </si>
  <si>
    <t>Implant cochléaire</t>
  </si>
  <si>
    <t>Infirmier ou infirmière</t>
  </si>
  <si>
    <t>Instruments électroniques de guérison osseuse</t>
  </si>
  <si>
    <t>Insuline ou substituts</t>
  </si>
  <si>
    <t>Larynx (prothèse vocale)</t>
  </si>
  <si>
    <t>Lecteurs optiques</t>
  </si>
  <si>
    <t>Lit d'hôpital</t>
  </si>
  <si>
    <t>Logiciels de reconnaissance de la voix</t>
  </si>
  <si>
    <t>Manuels parlés</t>
  </si>
  <si>
    <t>Médicaments vendus sans ordonnance</t>
  </si>
  <si>
    <t>Membre ou oeil artificiel</t>
  </si>
  <si>
    <t>Moniteur cardiaque</t>
  </si>
  <si>
    <t>Orthodontie</t>
  </si>
  <si>
    <t>Oxygène et tente à oxygène</t>
  </si>
  <si>
    <t>Perruques</t>
  </si>
  <si>
    <t>Photothérapie</t>
  </si>
  <si>
    <t>Plan de traitement personnalisé</t>
  </si>
  <si>
    <t>Pompe pour les extrémités</t>
  </si>
  <si>
    <t>Prénatals et postnatals</t>
  </si>
  <si>
    <t>Prescriptions ou médicaments sur ordonnance</t>
  </si>
  <si>
    <t>Primes versées à un régime d'assurance-maladie payées par un employeur et qui ne sont pas incluses dans votre revenu</t>
  </si>
  <si>
    <t>Produits sans gluten</t>
  </si>
  <si>
    <t>Prothèse mammaire</t>
  </si>
  <si>
    <t>Récepteur à conduction osseuse</t>
  </si>
  <si>
    <t>Services de lecture</t>
  </si>
  <si>
    <t>Services de prise de notes</t>
  </si>
  <si>
    <t>Services de tutorat</t>
  </si>
  <si>
    <t>Services d'intervention</t>
  </si>
  <si>
    <t>Soins dentaires</t>
  </si>
  <si>
    <t>Sous-titrage en temps réel</t>
  </si>
  <si>
    <t>Stimulateur cardiaque</t>
  </si>
  <si>
    <t>Suppléments et vitamines</t>
  </si>
  <si>
    <t>Synthétiseurs électroniques de la parole</t>
  </si>
  <si>
    <t>Système électronique ou informatisé de contrôle de l'environnement</t>
  </si>
  <si>
    <t>Système personnel de réponse (par exemple, les services d'alerte médicale ou les services de santé en ligne)</t>
  </si>
  <si>
    <t>Tableaux de symboles Bliss</t>
  </si>
  <si>
    <t>Tampons d'iléostomie ou de colostomie</t>
  </si>
  <si>
    <t>Téléimprimeurs</t>
  </si>
  <si>
    <t>Thérapie</t>
  </si>
  <si>
    <t>Thérapie (réhabilitation)</t>
  </si>
  <si>
    <t>Tourne-pages</t>
  </si>
  <si>
    <t>Traitement du cancer</t>
  </si>
  <si>
    <t>Transformation d'un véhicule</t>
  </si>
  <si>
    <t>Transplantation d'organes</t>
  </si>
  <si>
    <t>Vaccins</t>
  </si>
  <si>
    <t>Vitamine B12</t>
  </si>
  <si>
    <t>Voie d'accès</t>
  </si>
  <si>
    <t>Description</t>
  </si>
  <si>
    <t>Type</t>
  </si>
  <si>
    <t>Catégorie</t>
  </si>
  <si>
    <t>Date du cheque</t>
  </si>
  <si>
    <t>Nom</t>
  </si>
  <si>
    <t>Date formulaire</t>
  </si>
  <si>
    <t>Soumis</t>
  </si>
  <si>
    <t>Diff. Sur impôt</t>
  </si>
  <si>
    <t>Optométristes</t>
  </si>
  <si>
    <t>Acupuncteurs</t>
  </si>
  <si>
    <t>Audiologistes</t>
  </si>
  <si>
    <t>Conseillers d'orientation ou psychoéducateurs…</t>
  </si>
  <si>
    <t>Dentistes</t>
  </si>
  <si>
    <t>Diététistes</t>
  </si>
  <si>
    <t>Ergothérapeutes</t>
  </si>
  <si>
    <t>Homéopathes</t>
  </si>
  <si>
    <t>Hygiénistes dentaires</t>
  </si>
  <si>
    <t>Inhalothérapeutes</t>
  </si>
  <si>
    <t>Massothérapeutes</t>
  </si>
  <si>
    <t>Médecins</t>
  </si>
  <si>
    <t>Naturopathes</t>
  </si>
  <si>
    <t>Orthophonistes</t>
  </si>
  <si>
    <t>Orthothérapeutes</t>
  </si>
  <si>
    <t>Ostéopathes</t>
  </si>
  <si>
    <t>Physiothérapeutes</t>
  </si>
  <si>
    <t>Podiatres</t>
  </si>
  <si>
    <t>Psychanalystes (pour des services de thérapie)</t>
  </si>
  <si>
    <t>Psychologues (pour des services de thérapie et de réadaptation)</t>
  </si>
  <si>
    <t>Sages-femmes</t>
  </si>
  <si>
    <t>Sexologues</t>
  </si>
  <si>
    <t>Thérapeutes conjugaux</t>
  </si>
  <si>
    <t>Travailleurs sociaux</t>
  </si>
  <si>
    <t>Fédéral</t>
  </si>
  <si>
    <t>Provincial</t>
  </si>
  <si>
    <t>n/a</t>
  </si>
  <si>
    <t>Phytothérapeutes</t>
  </si>
  <si>
    <t>Chiropraticiens</t>
  </si>
  <si>
    <t>oui</t>
  </si>
  <si>
    <t>Remboursé</t>
  </si>
  <si>
    <t>TOTAL</t>
  </si>
  <si>
    <t>Qc seulement</t>
  </si>
  <si>
    <t>Fed</t>
  </si>
  <si>
    <t>Qc</t>
  </si>
  <si>
    <t>Colonne1</t>
  </si>
  <si>
    <t>Membre de la famille</t>
  </si>
  <si>
    <t>Parent 1 :</t>
  </si>
  <si>
    <t>Parent 2 :</t>
  </si>
  <si>
    <t>Enfants mineurs (regrouper)</t>
  </si>
  <si>
    <t>Enfants majeur à charge</t>
  </si>
  <si>
    <t>Appareil de prise de notes en braille</t>
  </si>
  <si>
    <t>Appareil élévateur ou tout équipement de transport</t>
  </si>
  <si>
    <t>Description (facultatif)</t>
  </si>
  <si>
    <t>Kinésiologue</t>
  </si>
  <si>
    <t>Infirmiers / infirmiers auxiliaire</t>
  </si>
  <si>
    <t>Criminologue (pour des services de psychothérapie)</t>
  </si>
  <si>
    <t>Psychothérapeutes</t>
  </si>
  <si>
    <t>Autres (équip., ambulance, thérapie, vaccins, CHSLD…)</t>
  </si>
  <si>
    <t>https://www.revenuquebec.ca/fr/citoyens/credits-dimpot/credit-dimpot-pour-frais-engages-par-un-aine-pour-maintenir-son-autonomie/</t>
  </si>
  <si>
    <t>Crédit d'impôt pour frais engagés par un aîné pour maintenir son autonomie</t>
  </si>
  <si>
    <t>Vous pourriez avoir droit à un crédit d'impôt remboursable, pour une année d'imposition donnée, si</t>
  </si>
  <si>
    <t>Ces frais doivent avoir été payés par vous ou votre conjoint.</t>
  </si>
  <si>
    <t>- vous aviez 70 ans ou plus au 31 décembre;</t>
  </si>
  <si>
    <t>- vous résidiez au Québec le 31 décembre;</t>
  </si>
  <si>
    <t>Ce crédit d'impôt est égal à 20 % du total des frais suivants :</t>
  </si>
  <si>
    <r>
      <t xml:space="preserve">Pour demander ce crédit, </t>
    </r>
    <r>
      <rPr>
        <b/>
        <sz val="11"/>
        <color theme="1"/>
        <rFont val="Calibri"/>
        <family val="2"/>
        <scheme val="minor"/>
      </rPr>
      <t>remplissez la partie E de l'annexe B</t>
    </r>
    <r>
      <rPr>
        <sz val="11"/>
        <color theme="1"/>
        <rFont val="Calibri"/>
        <family val="2"/>
        <scheme val="minor"/>
      </rPr>
      <t>.</t>
    </r>
  </si>
  <si>
    <r>
      <t>- les frais d'achat, de location et d'installation de biens admissibles (</t>
    </r>
    <r>
      <rPr>
        <b/>
        <sz val="11"/>
        <color theme="1"/>
        <rFont val="Calibri"/>
        <family val="2"/>
        <scheme val="minor"/>
      </rPr>
      <t>les premiers 250 $ ne sont toutefois pas admissibles</t>
    </r>
    <r>
      <rPr>
        <sz val="11"/>
        <color theme="1"/>
        <rFont val="Calibri"/>
        <family val="2"/>
        <scheme val="minor"/>
      </rPr>
      <t>);</t>
    </r>
  </si>
  <si>
    <t>- les frais de séjour dans une unité transitoire de récupération fonctionnelle.</t>
  </si>
  <si>
    <t>Frais d'achat, de location et d'installation de biens admissibles</t>
  </si>
  <si>
    <t>Notez que le bien acheté ou loué doit être utilisé dans votre lieu principal de résidence.</t>
  </si>
  <si>
    <t>- un dispositif de télésurveillance centrée sur la personne (par exemple, un dispositif d'appel d'urgence [« bouton panique »], de mesure à distance de différents paramètres physiologiques ou de suivi à distance de la prise de médicaments);</t>
  </si>
  <si>
    <t>- un dispositif de repérage d'une personne par GPS;</t>
  </si>
  <si>
    <t>- un bien pour vous aider à vous asseoir sur une cuvette ou à vous en relever;</t>
  </si>
  <si>
    <t>- un bien pour vous aider à entrer dans une baignoire ou une douche, ou à en sortir;</t>
  </si>
  <si>
    <t>- une baignoire à porte ou une douche de plain-pied;</t>
  </si>
  <si>
    <t>- un fauteuil monté sur rail pour vous permettre de monter ou de descendre mécaniquement un escalier;</t>
  </si>
  <si>
    <t>- un lit d'hôpital;</t>
  </si>
  <si>
    <t>- un système d'avertissement destiné aux personnes malentendantes (par exemple, une aide vibrotactile, un détecteur de sonnerie de téléphone, de porte ou d'alarme d'incendie, un détecteur de sons ou un réveille-matin adapté [visuel, tactile ou pour une personne atteinte de surdicécité]);</t>
  </si>
  <si>
    <t>- une prothèse auditive;</t>
  </si>
  <si>
    <t>- un déambulateur ou une marchette;</t>
  </si>
  <si>
    <t>- une canne ou des béquilles;</t>
  </si>
  <si>
    <t>- un fauteuil roulant non motorisé.</t>
  </si>
  <si>
    <t>Frais de séjour dans une unité transitoire de récupération fonctionnelle</t>
  </si>
  <si>
    <t>Si la durée de votre séjour est de 60 jours ou moins, vous pouvez demander la totalité des frais payés pour ce séjour. Si la durée du séjour est de 61 jours ou plus, vous pouvez demander les frais payés pour un maximum de 60 jours. Quant au nombre de séjours, celui-ci n'est pas limité.</t>
  </si>
  <si>
    <t>Par exemple, si vous avez payé dans l'année des frais pour 2 séjours dont l'un de 35 jours et l'autre de 70 jours, vous pouvez demander</t>
  </si>
  <si>
    <t>la totalité des frais payés pour le séjour de 35 jours;</t>
  </si>
  <si>
    <t>les frais payés pour une période de 60 jours en ce qui concerne celui de 70 jours</t>
  </si>
  <si>
    <t>Aides à la marche (cannes, marchettes)</t>
  </si>
  <si>
    <t>Animal d'assistance</t>
  </si>
  <si>
    <t>Appareils auditifs (dispositifs fonctionnels d’écoute personnelle)</t>
  </si>
  <si>
    <t>Appareils d'assistance respiratoire (CPAP, ventilateur mécanique)</t>
  </si>
  <si>
    <t>Applications mobiles qui aident une personne à contrôler sa glycémie (sans réellement la mesurer)</t>
  </si>
  <si>
    <t>Cannabis (marihuana) à des fins médicales</t>
  </si>
  <si>
    <t>Chaise guidée motorisée</t>
  </si>
  <si>
    <t>Chirurgie esthétique</t>
  </si>
  <si>
    <t>Chirurgie esthétique à des fins esthétiques seulement (blanchiment des dents, injections de remplissage (pour éliminer les rides), procédures de remplacement capillaire (cheveux), liposuccion)</t>
  </si>
  <si>
    <t>Climatiseur</t>
  </si>
  <si>
    <t>École pour personnes ayant une déficience mentale ou physique</t>
  </si>
  <si>
    <t>Fécondation in vitro</t>
  </si>
  <si>
    <t>Fertilité (procédures)</t>
  </si>
  <si>
    <t>Voir détails </t>
  </si>
  <si>
    <t>Voir détails </t>
  </si>
  <si>
    <t>Fourgonnette (transport)</t>
  </si>
  <si>
    <t>Frais d'adhésion à un club d'athlétisme ou à un centre de conditionnement physique (gym)</t>
  </si>
  <si>
    <t>Frais de préposé aux soins et de soins dans un établissement (foyer de groupe, maison de santé ou de repos, services de relève)</t>
  </si>
  <si>
    <t>Frais médicaux à l'extérieur du Canada</t>
  </si>
  <si>
    <t>Imprimante en braille, système de parole synthétique, dispositif de grossissement des caractères sur écran</t>
  </si>
  <si>
    <t>Laboratoire, procédures ou service (y compris tests de COVID-19)</t>
  </si>
  <si>
    <t>Médicaments et instruments médicaux obtenus selon le Programme d'accès spécial de Santé Canada</t>
  </si>
  <si>
    <t>Moniteur pour bébé</t>
  </si>
  <si>
    <t>Pompe à perfusion</t>
  </si>
  <si>
    <t>Primes versées à un régime privé d'assurance-maladie</t>
  </si>
  <si>
    <t>Procédures liées à la fertilité</t>
  </si>
  <si>
    <t>Régimes provinciaux et territoriaux (assurance-santé, assurance-maladie)</t>
  </si>
  <si>
    <t>Rein artificiel (dialyse)</t>
  </si>
  <si>
    <t>Salle de bains (barres d'appui, poignées, rails)</t>
  </si>
  <si>
    <t>Service de livraison-lavage de couches</t>
  </si>
  <si>
    <t>Signaux audibles (cloches, klaxons, signaux visibles)</t>
  </si>
  <si>
    <t>Soins médicaux fournis par des professionnels de la santé (médecin, spécialiste)</t>
  </si>
  <si>
    <t>Stimulateur de l'ostéogenèse (couplage par induction)</t>
  </si>
  <si>
    <t>Stylos injecteurs (tel qu'un stylo à insuline)</t>
  </si>
  <si>
    <t>Vision (lunettes, lentilles de contact, lunettes de natation correctrices)</t>
  </si>
  <si>
    <t>Ces frais doivent avoir été payés en 2024 pour l'achat ou pour la location, y compris pour l'installation, de l'un des biens suivants :</t>
  </si>
  <si>
    <t>Ces frais doivent avoir été payés en 2024 pour un séjour que vous avez effectué dans une unité de récupération fonctionnelle et qui a commencé en 2024 ou en 2023.</t>
  </si>
  <si>
    <t>(si plusieurs enfants mineurs, pas besoin de les différencier. Indiquer "Enfants"</t>
  </si>
  <si>
    <t>(des règles s'appliquent aux enfants majeurs. À identifier séparément)</t>
  </si>
  <si>
    <t>Médicaments sous prescription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</si>
</sst>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5"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8"/>
      <color theme="1"/>
      <name val="Calibri"/>
      <family val="2"/>
      <scheme val="minor"/>
    </font>
    <font>
      <b/>
      <sz val="16"/>
      <color theme="1"/>
      <name val="Calibri"/>
      <family val="2"/>
      <scheme val="minor"/>
    </font>
    <font>
      <sz val="10"/>
      <color rgb="FF333333"/>
      <name val="Arial"/>
      <family val="2"/>
    </font>
    <font>
      <sz val="9"/>
      <color rgb="FF333333"/>
      <name val="Arial"/>
      <family val="2"/>
    </font>
    <font>
      <b/>
      <sz val="12"/>
      <color theme="1"/>
      <name val="Arial"/>
      <family val="2"/>
    </font>
    <font>
      <sz val="11"/>
      <color theme="1"/>
      <name val="Arial"/>
      <family val="2"/>
    </font>
    <font>
      <u/>
      <sz val="10"/>
      <color theme="10"/>
      <name val="Arial"/>
      <family val="2"/>
    </font>
    <font>
      <u/>
      <sz val="9"/>
      <color theme="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FF"/>
        <bgColor indexed="64"/>
      </patternFill>
    </fill>
    <fill>
      <patternFill patternType="solid">
        <fgColor rgb="FFF5F5F5"/>
        <bgColor indexed="64"/>
      </patternFill>
    </fill>
  </fills>
  <borders count="4">
    <border>
      <left/>
      <right/>
      <top/>
      <bottom/>
      <diagonal/>
    </border>
    <border>
      <left/>
      <right/>
      <top/>
      <bottom style="thin">
        <color indexed="64"/>
      </bottom>
      <diagonal/>
    </border>
    <border>
      <left/>
      <right/>
      <top style="medium">
        <color rgb="FFDDDDDD"/>
      </top>
      <bottom/>
      <diagonal/>
    </border>
    <border>
      <left/>
      <right/>
      <top style="medium">
        <color rgb="FFDDDDDD"/>
      </top>
      <bottom style="medium">
        <color rgb="FF111111"/>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4">
    <xf numFmtId="0" fontId="0" fillId="0" borderId="0" xfId="0"/>
    <xf numFmtId="0" fontId="0" fillId="0" borderId="0" xfId="0" applyAlignment="1">
      <alignment horizontal="center" vertical="center"/>
    </xf>
    <xf numFmtId="14" fontId="0" fillId="0" borderId="0" xfId="0" applyNumberFormat="1" applyProtection="1">
      <protection locked="0"/>
    </xf>
    <xf numFmtId="0" fontId="0" fillId="0" borderId="0" xfId="0" applyAlignment="1" applyProtection="1">
      <alignment wrapText="1"/>
      <protection locked="0"/>
    </xf>
    <xf numFmtId="44" fontId="0" fillId="0" borderId="0" xfId="2" applyFont="1" applyProtection="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1" xfId="2" applyNumberFormat="1" applyFont="1" applyBorder="1" applyAlignment="1" applyProtection="1">
      <alignment horizontal="center"/>
      <protection locked="0"/>
    </xf>
    <xf numFmtId="44" fontId="0" fillId="0" borderId="0" xfId="2" applyFont="1" applyAlignment="1" applyProtection="1">
      <alignment horizontal="right"/>
      <protection locked="0"/>
    </xf>
    <xf numFmtId="14" fontId="0" fillId="0" borderId="0" xfId="0" applyNumberFormat="1"/>
    <xf numFmtId="44" fontId="0" fillId="0" borderId="0" xfId="2" applyFont="1" applyProtection="1"/>
    <xf numFmtId="44" fontId="0" fillId="0" borderId="0" xfId="2" applyFont="1" applyAlignment="1" applyProtection="1">
      <alignment horizontal="right"/>
    </xf>
    <xf numFmtId="0" fontId="0" fillId="0" borderId="0" xfId="0" applyAlignment="1">
      <alignment horizontal="right"/>
    </xf>
    <xf numFmtId="0" fontId="0" fillId="0" borderId="0" xfId="0" applyAlignment="1">
      <alignment wrapText="1"/>
    </xf>
    <xf numFmtId="44" fontId="0" fillId="0" borderId="0" xfId="2" applyFont="1" applyFill="1" applyProtection="1">
      <protection locked="0"/>
    </xf>
    <xf numFmtId="44" fontId="0" fillId="0" borderId="0" xfId="2" applyFont="1" applyFill="1" applyProtection="1"/>
    <xf numFmtId="0" fontId="0" fillId="0" borderId="0" xfId="0" applyAlignment="1" applyProtection="1">
      <alignment horizontal="center" vertical="top"/>
      <protection locked="0"/>
    </xf>
    <xf numFmtId="0" fontId="0" fillId="0" borderId="0" xfId="0" applyAlignment="1">
      <alignment horizontal="center" vertical="top"/>
    </xf>
    <xf numFmtId="0" fontId="0" fillId="0" borderId="0" xfId="0" applyAlignment="1">
      <alignment horizontal="center" vertical="top" wrapText="1"/>
    </xf>
    <xf numFmtId="44" fontId="0" fillId="0" borderId="0" xfId="2" applyFont="1" applyAlignment="1" applyProtection="1">
      <alignment horizontal="center" vertical="top"/>
    </xf>
    <xf numFmtId="44" fontId="0" fillId="0" borderId="0" xfId="2" applyFont="1" applyAlignment="1" applyProtection="1">
      <alignment horizontal="left" vertical="top" wrapText="1"/>
    </xf>
    <xf numFmtId="44" fontId="0" fillId="0" borderId="0" xfId="2" applyFont="1" applyAlignment="1" applyProtection="1">
      <alignment horizontal="center" vertical="top" wrapText="1"/>
    </xf>
    <xf numFmtId="0" fontId="0" fillId="0" borderId="0" xfId="0" applyAlignment="1" applyProtection="1">
      <alignment horizontal="center" vertical="top" wrapText="1"/>
      <protection locked="0"/>
    </xf>
    <xf numFmtId="0" fontId="0" fillId="0" borderId="0" xfId="0" applyAlignment="1">
      <alignment horizontal="left"/>
    </xf>
    <xf numFmtId="0" fontId="0" fillId="0" borderId="0" xfId="0" applyAlignment="1">
      <alignment horizontal="left" wrapText="1"/>
    </xf>
    <xf numFmtId="44" fontId="0" fillId="0" borderId="0" xfId="2" applyFont="1" applyAlignment="1" applyProtection="1">
      <alignment horizontal="left"/>
    </xf>
    <xf numFmtId="44" fontId="0" fillId="0" borderId="0" xfId="2" applyFont="1" applyAlignment="1" applyProtection="1">
      <alignment horizontal="left" wrapText="1"/>
    </xf>
    <xf numFmtId="0" fontId="0" fillId="0" borderId="0" xfId="0"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vertical="center" indent="1"/>
    </xf>
    <xf numFmtId="0" fontId="0" fillId="0" borderId="0" xfId="0" quotePrefix="1" applyAlignment="1">
      <alignment horizontal="left" vertical="center" indent="1"/>
    </xf>
    <xf numFmtId="0" fontId="4" fillId="0" borderId="0" xfId="1" quotePrefix="1" applyFont="1" applyAlignment="1">
      <alignment horizontal="left" vertical="center" indent="1"/>
    </xf>
    <xf numFmtId="0" fontId="5" fillId="0" borderId="0" xfId="0" applyFont="1" applyAlignment="1">
      <alignment vertical="center"/>
    </xf>
    <xf numFmtId="0" fontId="0" fillId="0" borderId="0" xfId="0" quotePrefix="1" applyAlignment="1">
      <alignment horizontal="left" vertical="center" wrapText="1" indent="1"/>
    </xf>
    <xf numFmtId="0" fontId="6" fillId="0" borderId="0" xfId="0" applyFont="1" applyAlignment="1">
      <alignment vertical="center"/>
    </xf>
    <xf numFmtId="0" fontId="1" fillId="0" borderId="0" xfId="1" applyAlignment="1">
      <alignment wrapText="1"/>
    </xf>
    <xf numFmtId="44" fontId="0" fillId="0" borderId="1" xfId="2" applyFont="1" applyBorder="1" applyProtection="1">
      <protection locked="0"/>
    </xf>
    <xf numFmtId="0" fontId="0" fillId="0" borderId="1" xfId="0" applyBorder="1" applyProtection="1">
      <protection locked="0"/>
    </xf>
    <xf numFmtId="0" fontId="0" fillId="0" borderId="1" xfId="0" applyBorder="1" applyAlignment="1" applyProtection="1">
      <alignment horizontal="center" vertical="center"/>
      <protection locked="0"/>
    </xf>
    <xf numFmtId="0" fontId="9"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1" fillId="3" borderId="2" xfId="1" applyFont="1" applyFill="1" applyBorder="1" applyAlignment="1">
      <alignment vertical="center" wrapText="1"/>
    </xf>
    <xf numFmtId="0" fontId="7" fillId="3"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vertical="center" wrapText="1"/>
    </xf>
    <xf numFmtId="0" fontId="11" fillId="2" borderId="2" xfId="1" applyFont="1" applyFill="1" applyBorder="1" applyAlignment="1">
      <alignment vertical="center" wrapText="1"/>
    </xf>
    <xf numFmtId="0" fontId="11" fillId="2" borderId="0" xfId="1" applyFont="1" applyFill="1" applyBorder="1" applyAlignment="1">
      <alignment vertical="center" wrapText="1"/>
    </xf>
    <xf numFmtId="0" fontId="7" fillId="2" borderId="0" xfId="0" applyFont="1" applyFill="1" applyAlignment="1">
      <alignment horizontal="center" vertical="center" wrapText="1"/>
    </xf>
    <xf numFmtId="0" fontId="12" fillId="3" borderId="0" xfId="1" applyFont="1" applyFill="1" applyBorder="1" applyAlignment="1">
      <alignment vertical="center" wrapText="1"/>
    </xf>
    <xf numFmtId="0" fontId="8" fillId="3" borderId="0" xfId="0" applyFont="1" applyFill="1" applyAlignment="1">
      <alignment horizontal="center" vertical="center" wrapText="1"/>
    </xf>
    <xf numFmtId="0" fontId="12" fillId="2" borderId="0" xfId="1" applyFont="1" applyFill="1" applyBorder="1" applyAlignment="1">
      <alignment vertical="center" wrapText="1"/>
    </xf>
    <xf numFmtId="0" fontId="8" fillId="2" borderId="0" xfId="0" applyFont="1" applyFill="1" applyAlignment="1">
      <alignment horizontal="center" vertical="center" wrapText="1"/>
    </xf>
    <xf numFmtId="0" fontId="12" fillId="3" borderId="2" xfId="1" applyFont="1" applyFill="1" applyBorder="1" applyAlignment="1">
      <alignment vertical="center" wrapText="1"/>
    </xf>
    <xf numFmtId="0" fontId="8" fillId="3"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12" fillId="2" borderId="2" xfId="1" applyFont="1" applyFill="1" applyBorder="1" applyAlignment="1">
      <alignment vertical="center" wrapText="1"/>
    </xf>
    <xf numFmtId="0" fontId="12" fillId="3" borderId="3" xfId="1" applyFont="1" applyFill="1" applyBorder="1" applyAlignment="1">
      <alignment vertical="center" wrapText="1"/>
    </xf>
    <xf numFmtId="0" fontId="8" fillId="3" borderId="3" xfId="0" applyFont="1" applyFill="1" applyBorder="1" applyAlignment="1">
      <alignment horizontal="center" vertical="center" wrapText="1"/>
    </xf>
    <xf numFmtId="0" fontId="0" fillId="0" borderId="0" xfId="0" applyAlignment="1" applyProtection="1">
      <alignment horizontal="center" vertical="center"/>
    </xf>
    <xf numFmtId="0" fontId="0" fillId="0" borderId="0" xfId="0" applyProtection="1"/>
    <xf numFmtId="0" fontId="0" fillId="0" borderId="0" xfId="0" applyAlignment="1" applyProtection="1">
      <alignment wrapText="1"/>
    </xf>
  </cellXfs>
  <cellStyles count="3">
    <cellStyle name="Lien hypertexte" xfId="1" builtinId="8"/>
    <cellStyle name="Monétaire" xfId="2" builtinId="4"/>
    <cellStyle name="Normal" xfId="0" builtinId="0"/>
  </cellStyles>
  <dxfs count="28">
    <dxf>
      <fill>
        <patternFill patternType="none">
          <fgColor indexed="64"/>
          <bgColor auto="1"/>
        </patternFill>
      </fill>
      <protection locked="0" hidden="0"/>
    </dxf>
    <dxf>
      <numFmt numFmtId="0" formatCode="General"/>
      <fill>
        <patternFill patternType="none">
          <fgColor indexed="64"/>
          <bgColor auto="1"/>
        </patternFill>
      </fill>
      <alignment horizontal="center" vertical="center" textRotation="0" indent="0" justifyLastLine="0" shrinkToFit="0" readingOrder="0"/>
      <protection locked="1" hidden="0"/>
    </dxf>
    <dxf>
      <numFmt numFmtId="0" formatCode="General"/>
      <fill>
        <patternFill patternType="none">
          <fgColor indexed="64"/>
          <bgColor auto="1"/>
        </patternFill>
      </fill>
      <alignment horizontal="center" vertical="center" textRotation="0" indent="0" justifyLastLine="0" shrinkToFit="0" readingOrder="0"/>
      <protection locked="1" hidden="0"/>
    </dxf>
    <dxf>
      <fill>
        <patternFill patternType="none">
          <fgColor indexed="64"/>
          <bgColor auto="1"/>
        </patternFill>
      </fill>
      <protection locked="0" hidden="0"/>
    </dxf>
    <dxf>
      <fill>
        <patternFill patternType="none">
          <fgColor indexed="64"/>
          <bgColor auto="1"/>
        </patternFill>
      </fill>
      <protection locked="0" hidden="0"/>
    </dxf>
    <dxf>
      <numFmt numFmtId="34" formatCode="_ * #,##0.00_)\ &quot;$&quot;_ ;_ * \(#,##0.00\)\ &quot;$&quot;_ ;_ * &quot;-&quot;??_)\ &quot;$&quot;_ ;_ @_ "/>
      <fill>
        <patternFill patternType="none">
          <fgColor indexed="64"/>
          <bgColor auto="1"/>
        </patternFill>
      </fill>
      <protection locked="1"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alignment horizontal="general" vertical="bottom" textRotation="0" wrapText="1" indent="0" justifyLastLine="0" shrinkToFit="0" readingOrder="0"/>
      <protection locked="0" hidden="0"/>
    </dxf>
    <dxf>
      <numFmt numFmtId="19" formatCode="yyyy/mm/dd"/>
      <fill>
        <patternFill patternType="none">
          <fgColor indexed="64"/>
          <bgColor auto="1"/>
        </patternFill>
      </fill>
      <protection locked="0" hidden="0"/>
    </dxf>
    <dxf>
      <numFmt numFmtId="19" formatCode="yyyy/mm/dd"/>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alignment horizontal="center" vertical="top" textRotation="0" wrapText="1" indent="0" justifyLastLine="0" shrinkToFit="0" readingOrder="0"/>
      <protection locked="0" hidden="0"/>
    </dxf>
    <dxf>
      <protection locked="0" hidden="0"/>
    </dxf>
    <dxf>
      <numFmt numFmtId="0" formatCode="General"/>
      <alignment horizontal="center" vertical="center" textRotation="0" indent="0" justifyLastLine="0" shrinkToFit="0" readingOrder="0"/>
      <protection locked="1" hidden="0"/>
    </dxf>
    <dxf>
      <numFmt numFmtId="0" formatCode="General"/>
      <alignment horizontal="center" vertical="center" textRotation="0" indent="0" justifyLastLine="0" shrinkToFit="0" readingOrder="0"/>
      <protection locked="1" hidden="0"/>
    </dxf>
    <dxf>
      <protection locked="0" hidden="0"/>
    </dxf>
    <dxf>
      <protection locked="0" hidden="0"/>
    </dxf>
    <dxf>
      <numFmt numFmtId="34" formatCode="_ * #,##0.00_)\ &quot;$&quot;_ ;_ * \(#,##0.00\)\ &quot;$&quot;_ ;_ * &quot;-&quot;??_)\ &quot;$&quot;_ ;_ @_ "/>
      <protection locked="1" hidden="0"/>
    </dxf>
    <dxf>
      <protection locked="0" hidden="0"/>
    </dxf>
    <dxf>
      <protection locked="0" hidden="0"/>
    </dxf>
    <dxf>
      <alignment horizontal="general" vertical="bottom" textRotation="0" wrapText="1" indent="0" justifyLastLine="0" shrinkToFit="0" readingOrder="0"/>
      <protection locked="0" hidden="0"/>
    </dxf>
    <dxf>
      <numFmt numFmtId="19" formatCode="yyyy/mm/dd"/>
      <protection locked="0" hidden="0"/>
    </dxf>
    <dxf>
      <numFmt numFmtId="19" formatCode="yyyy/mm/dd"/>
      <protection locked="0" hidden="0"/>
    </dxf>
    <dxf>
      <protection locked="0" hidden="0"/>
    </dxf>
    <dxf>
      <protection locked="0" hidden="0"/>
    </dxf>
    <dxf>
      <alignment horizontal="left" vertical="bottom"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10</xdr:col>
      <xdr:colOff>342286</xdr:colOff>
      <xdr:row>32</xdr:row>
      <xdr:rowOff>123071</xdr:rowOff>
    </xdr:to>
    <xdr:pic>
      <xdr:nvPicPr>
        <xdr:cNvPr id="2" name="Image 1">
          <a:extLst>
            <a:ext uri="{FF2B5EF4-FFF2-40B4-BE49-F238E27FC236}">
              <a16:creationId xmlns:a16="http://schemas.microsoft.com/office/drawing/2014/main" id="{D74AE2DC-4DC9-4AED-ADDF-D1FBEAFAD61D}"/>
            </a:ext>
          </a:extLst>
        </xdr:cNvPr>
        <xdr:cNvPicPr>
          <a:picLocks noChangeAspect="1"/>
        </xdr:cNvPicPr>
      </xdr:nvPicPr>
      <xdr:blipFill>
        <a:blip xmlns:r="http://schemas.openxmlformats.org/officeDocument/2006/relationships" r:embed="rId1"/>
        <a:stretch>
          <a:fillRect/>
        </a:stretch>
      </xdr:blipFill>
      <xdr:spPr>
        <a:xfrm>
          <a:off x="6219825" y="190500"/>
          <a:ext cx="4914286" cy="60285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8:L139" totalsRowShown="0" headerRowDxfId="27" dataDxfId="26">
  <autoFilter ref="A8:L139" xr:uid="{00000000-0009-0000-0100-000001000000}"/>
  <sortState xmlns:xlrd2="http://schemas.microsoft.com/office/spreadsheetml/2017/richdata2" ref="A3:L133">
    <sortCondition ref="H2:H133"/>
  </sortState>
  <tableColumns count="12">
    <tableColumn id="1" xr3:uid="{00000000-0010-0000-0000-000001000000}" name="Date du cheque" dataDxfId="25"/>
    <tableColumn id="11" xr3:uid="{00000000-0010-0000-0000-00000B000000}" name="Nom" dataDxfId="24"/>
    <tableColumn id="12" xr3:uid="{00000000-0010-0000-0000-00000C000000}" name="Date formulaire" dataDxfId="23"/>
    <tableColumn id="2" xr3:uid="{00000000-0010-0000-0000-000002000000}" name="Description" dataDxfId="22"/>
    <tableColumn id="10" xr3:uid="{00000000-0010-0000-0000-00000A000000}" name="Soumis" dataDxfId="21" dataCellStyle="Monétaire"/>
    <tableColumn id="13" xr3:uid="{00000000-0010-0000-0000-00000D000000}" name="Remboursé" dataDxfId="20" dataCellStyle="Monétaire"/>
    <tableColumn id="14" xr3:uid="{00000000-0010-0000-0000-00000E000000}" name="Diff. Sur impôt" dataDxfId="19" dataCellStyle="Monétaire">
      <calculatedColumnFormula>Tableau1[[#This Row],[Soumis]]-Tableau1[[#This Row],[Remboursé]]</calculatedColumnFormula>
    </tableColumn>
    <tableColumn id="4" xr3:uid="{00000000-0010-0000-0000-000004000000}" name="Catégorie" dataDxfId="18"/>
    <tableColumn id="5" xr3:uid="{00000000-0010-0000-0000-000005000000}" name="Type" dataDxfId="17"/>
    <tableColumn id="15" xr3:uid="{00000000-0010-0000-0000-00000F000000}" name="Fédéral" dataDxfId="16">
      <calculatedColumnFormula>IF(Tableau1[[#This Row],[Diff. Sur impôt]]=0,0,(VLOOKUP(Tableau1[[#This Row],[Type]],prosadm,2,FALSE)))</calculatedColumnFormula>
    </tableColumn>
    <tableColumn id="16" xr3:uid="{00000000-0010-0000-0000-000010000000}" name="Provincial" dataDxfId="15">
      <calculatedColumnFormula>IF(Tableau1[[#This Row],[Diff. Sur impôt]]=0,0,(VLOOKUP(Tableau1[[#This Row],[Type]],prosadm,3,FALSE)))</calculatedColumnFormula>
    </tableColumn>
    <tableColumn id="3" xr3:uid="{00000000-0010-0000-0000-000003000000}" name="Colonne1" dataDxfId="14"/>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13" displayName="Tableau13" ref="A8:L139" totalsRowShown="0" headerRowDxfId="13" dataDxfId="12">
  <autoFilter ref="A8:L139" xr:uid="{00000000-0009-0000-0100-000002000000}"/>
  <sortState xmlns:xlrd2="http://schemas.microsoft.com/office/spreadsheetml/2017/richdata2" ref="A3:L133">
    <sortCondition ref="H2:H133"/>
  </sortState>
  <tableColumns count="12">
    <tableColumn id="1" xr3:uid="{00000000-0010-0000-0100-000001000000}" name="Date du cheque" dataDxfId="11"/>
    <tableColumn id="11" xr3:uid="{00000000-0010-0000-0100-00000B000000}" name="Nom" dataDxfId="10"/>
    <tableColumn id="12" xr3:uid="{00000000-0010-0000-0100-00000C000000}" name="Date formulaire" dataDxfId="9"/>
    <tableColumn id="2" xr3:uid="{00000000-0010-0000-0100-000002000000}" name="Description (facultatif)" dataDxfId="8"/>
    <tableColumn id="10" xr3:uid="{00000000-0010-0000-0100-00000A000000}" name="Soumis" dataDxfId="7" dataCellStyle="Monétaire"/>
    <tableColumn id="13" xr3:uid="{00000000-0010-0000-0100-00000D000000}" name="Remboursé" dataDxfId="6" dataCellStyle="Monétaire"/>
    <tableColumn id="14" xr3:uid="{00000000-0010-0000-0100-00000E000000}" name="Diff. Sur impôt" dataDxfId="5" dataCellStyle="Monétaire">
      <calculatedColumnFormula>Tableau13[[#This Row],[Soumis]]-Tableau13[[#This Row],[Remboursé]]</calculatedColumnFormula>
    </tableColumn>
    <tableColumn id="4" xr3:uid="{00000000-0010-0000-0100-000004000000}" name="Catégorie" dataDxfId="4"/>
    <tableColumn id="5" xr3:uid="{00000000-0010-0000-0100-000005000000}" name="Type" dataDxfId="3"/>
    <tableColumn id="15" xr3:uid="{00000000-0010-0000-0100-00000F000000}" name="Fédéral" dataDxfId="2">
      <calculatedColumnFormula>IF(Tableau13[[#This Row],[Diff. Sur impôt]]=0,0,(VLOOKUP(Tableau13[[#This Row],[Type]],prosadm,2,FALSE)))</calculatedColumnFormula>
    </tableColumn>
    <tableColumn id="16" xr3:uid="{00000000-0010-0000-0100-000010000000}" name="Provincial" dataDxfId="1">
      <calculatedColumnFormula>IF(Tableau13[[#This Row],[Diff. Sur impôt]]=0,0,(VLOOKUP(Tableau13[[#This Row],[Type]],prosadm,3,FALSE)))</calculatedColumnFormula>
    </tableColumn>
    <tableColumn id="3" xr3:uid="{00000000-0010-0000-0100-000003000000}" name="Colonne1" dataDxfId="0"/>
  </tableColumns>
  <tableStyleInfo name="TableStyleMedium5"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7" Type="http://schemas.openxmlformats.org/officeDocument/2006/relationships/printerSettings" Target="../printerSettings/printerSettings4.bin"/><Relationship Id="rId1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frais-prepose-soins-soins-etablissement.html" TargetMode="External"/><Relationship Id="rId5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9"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4"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0"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10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51"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72"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98"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3"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25"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46"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 Id="rId67" Type="http://schemas.openxmlformats.org/officeDocument/2006/relationships/hyperlink" Target="https://www.canada.ca/fr/agence-revenu/services/impot/particuliers/sujets/tout-votre-declaration-revenus/declaration-revenus/remplir-declaration-revenus/deductions-credits-depenses/lignes-33099-33199-frais-medicaux-admissibles-vous-pouvez-demander-votre-declaration-revenus/details-frais-medicaux.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revenuquebec.ca/fr/definitions/unite-transitoire-de-recuperation-fonctionnelle/?refrq=citoyens" TargetMode="External"/><Relationship Id="rId1" Type="http://schemas.openxmlformats.org/officeDocument/2006/relationships/hyperlink" Target="https://www.revenuquebec.ca/fr/citoyens/credits-dimpot/credit-dimpot-pour-frais-engages-par-un-aine-pour-maintenir-son-autonom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9"/>
  <sheetViews>
    <sheetView topLeftCell="B1" workbookViewId="0">
      <pane ySplit="8" topLeftCell="A120" activePane="bottomLeft" state="frozen"/>
      <selection activeCell="B1" sqref="B1"/>
      <selection pane="bottomLeft" activeCell="C145" sqref="C145"/>
    </sheetView>
  </sheetViews>
  <sheetFormatPr baseColWidth="10" defaultRowHeight="15" x14ac:dyDescent="0.25"/>
  <cols>
    <col min="1" max="1" width="14" style="5" customWidth="1"/>
    <col min="2" max="2" width="10.85546875" style="5" customWidth="1"/>
    <col min="3" max="3" width="13.140625" style="5" customWidth="1"/>
    <col min="4" max="4" width="29.140625" style="3" customWidth="1"/>
    <col min="5" max="5" width="12" style="4" bestFit="1" customWidth="1"/>
    <col min="6" max="6" width="14.140625" style="4" customWidth="1"/>
    <col min="7" max="7" width="12" style="4" customWidth="1"/>
    <col min="8" max="8" width="11.85546875" style="5" hidden="1" customWidth="1"/>
    <col min="9" max="9" width="28" style="5" customWidth="1"/>
    <col min="10" max="11" width="11.42578125" style="6"/>
    <col min="12" max="12" width="0" style="5" hidden="1" customWidth="1"/>
    <col min="13" max="16384" width="11.42578125" style="5"/>
  </cols>
  <sheetData>
    <row r="1" spans="1:12" x14ac:dyDescent="0.25">
      <c r="D1" t="s">
        <v>151</v>
      </c>
    </row>
    <row r="2" spans="1:12" x14ac:dyDescent="0.25">
      <c r="D2" t="s">
        <v>152</v>
      </c>
      <c r="E2" s="7"/>
    </row>
    <row r="3" spans="1:12" x14ac:dyDescent="0.25">
      <c r="D3" t="s">
        <v>153</v>
      </c>
      <c r="E3" s="7"/>
    </row>
    <row r="4" spans="1:12" x14ac:dyDescent="0.25">
      <c r="D4" t="s">
        <v>154</v>
      </c>
      <c r="E4" s="7"/>
    </row>
    <row r="5" spans="1:12" x14ac:dyDescent="0.25">
      <c r="D5" s="13" t="s">
        <v>155</v>
      </c>
      <c r="E5" s="7"/>
    </row>
    <row r="6" spans="1:12" x14ac:dyDescent="0.25">
      <c r="D6" s="13" t="s">
        <v>155</v>
      </c>
      <c r="E6" s="7"/>
    </row>
    <row r="8" spans="1:12" s="28" customFormat="1" ht="30" customHeight="1" x14ac:dyDescent="0.25">
      <c r="A8" s="23" t="s">
        <v>110</v>
      </c>
      <c r="B8" s="23" t="s">
        <v>111</v>
      </c>
      <c r="C8" s="23" t="s">
        <v>112</v>
      </c>
      <c r="D8" s="24" t="s">
        <v>107</v>
      </c>
      <c r="E8" s="25" t="s">
        <v>113</v>
      </c>
      <c r="F8" s="25" t="s">
        <v>145</v>
      </c>
      <c r="G8" s="26" t="s">
        <v>114</v>
      </c>
      <c r="H8" s="23" t="s">
        <v>109</v>
      </c>
      <c r="I8" s="23" t="s">
        <v>108</v>
      </c>
      <c r="J8" s="27" t="s">
        <v>139</v>
      </c>
      <c r="K8" s="27" t="s">
        <v>140</v>
      </c>
      <c r="L8" s="24" t="s">
        <v>150</v>
      </c>
    </row>
    <row r="9" spans="1:12" x14ac:dyDescent="0.25">
      <c r="A9" s="2"/>
      <c r="B9" s="2"/>
      <c r="C9" s="2"/>
      <c r="G9" s="10">
        <f>Tableau1[[#This Row],[Soumis]]-Tableau1[[#This Row],[Remboursé]]</f>
        <v>0</v>
      </c>
      <c r="J9" s="1">
        <f>IF(Tableau1[[#This Row],[Diff. Sur impôt]]=0,0,(VLOOKUP(Tableau1[[#This Row],[Type]],prosadm,2,FALSE)))</f>
        <v>0</v>
      </c>
      <c r="K9" s="1">
        <f>IF(Tableau1[[#This Row],[Diff. Sur impôt]]=0,0,(VLOOKUP(Tableau1[[#This Row],[Type]],prosadm,3,FALSE)))</f>
        <v>0</v>
      </c>
    </row>
    <row r="10" spans="1:12" x14ac:dyDescent="0.25">
      <c r="A10" s="2"/>
      <c r="B10" s="2"/>
      <c r="C10" s="2"/>
      <c r="G10" s="10">
        <f>Tableau1[[#This Row],[Soumis]]-Tableau1[[#This Row],[Remboursé]]</f>
        <v>0</v>
      </c>
      <c r="J10" s="1">
        <f>IF(Tableau1[[#This Row],[Diff. Sur impôt]]=0,0,(VLOOKUP(Tableau1[[#This Row],[Type]],prosadm,2,FALSE)))</f>
        <v>0</v>
      </c>
      <c r="K10" s="1">
        <f>IF(Tableau1[[#This Row],[Diff. Sur impôt]]=0,0,(VLOOKUP(Tableau1[[#This Row],[Type]],prosadm,3,FALSE)))</f>
        <v>0</v>
      </c>
    </row>
    <row r="11" spans="1:12" x14ac:dyDescent="0.25">
      <c r="A11" s="2"/>
      <c r="B11" s="2"/>
      <c r="C11" s="2"/>
      <c r="G11" s="10">
        <f>Tableau1[[#This Row],[Soumis]]-Tableau1[[#This Row],[Remboursé]]</f>
        <v>0</v>
      </c>
      <c r="J11" s="1">
        <f>IF(Tableau1[[#This Row],[Diff. Sur impôt]]=0,0,(VLOOKUP(Tableau1[[#This Row],[Type]],prosadm,2,FALSE)))</f>
        <v>0</v>
      </c>
      <c r="K11" s="1">
        <f>IF(Tableau1[[#This Row],[Diff. Sur impôt]]=0,0,(VLOOKUP(Tableau1[[#This Row],[Type]],prosadm,3,FALSE)))</f>
        <v>0</v>
      </c>
    </row>
    <row r="12" spans="1:12" x14ac:dyDescent="0.25">
      <c r="A12" s="2"/>
      <c r="B12" s="2"/>
      <c r="C12" s="2"/>
      <c r="G12" s="10">
        <f>Tableau1[[#This Row],[Soumis]]-Tableau1[[#This Row],[Remboursé]]</f>
        <v>0</v>
      </c>
      <c r="J12" s="1">
        <f>IF(Tableau1[[#This Row],[Diff. Sur impôt]]=0,0,(VLOOKUP(Tableau1[[#This Row],[Type]],prosadm,2,FALSE)))</f>
        <v>0</v>
      </c>
      <c r="K12" s="1">
        <f>IF(Tableau1[[#This Row],[Diff. Sur impôt]]=0,0,(VLOOKUP(Tableau1[[#This Row],[Type]],prosadm,3,FALSE)))</f>
        <v>0</v>
      </c>
    </row>
    <row r="13" spans="1:12" x14ac:dyDescent="0.25">
      <c r="A13" s="2"/>
      <c r="B13" s="2"/>
      <c r="C13" s="2"/>
      <c r="G13" s="10">
        <f>Tableau1[[#This Row],[Soumis]]-Tableau1[[#This Row],[Remboursé]]</f>
        <v>0</v>
      </c>
      <c r="J13" s="1">
        <f>IF(Tableau1[[#This Row],[Diff. Sur impôt]]=0,0,(VLOOKUP(Tableau1[[#This Row],[Type]],prosadm,2,FALSE)))</f>
        <v>0</v>
      </c>
      <c r="K13" s="1">
        <f>IF(Tableau1[[#This Row],[Diff. Sur impôt]]=0,0,(VLOOKUP(Tableau1[[#This Row],[Type]],prosadm,3,FALSE)))</f>
        <v>0</v>
      </c>
    </row>
    <row r="14" spans="1:12" x14ac:dyDescent="0.25">
      <c r="A14" s="2"/>
      <c r="B14" s="2"/>
      <c r="C14" s="2"/>
      <c r="G14" s="10">
        <f>Tableau1[[#This Row],[Soumis]]-Tableau1[[#This Row],[Remboursé]]</f>
        <v>0</v>
      </c>
      <c r="J14" s="1">
        <f>IF(Tableau1[[#This Row],[Diff. Sur impôt]]=0,0,(VLOOKUP(Tableau1[[#This Row],[Type]],prosadm,2,FALSE)))</f>
        <v>0</v>
      </c>
      <c r="K14" s="1">
        <f>IF(Tableau1[[#This Row],[Diff. Sur impôt]]=0,0,(VLOOKUP(Tableau1[[#This Row],[Type]],prosadm,3,FALSE)))</f>
        <v>0</v>
      </c>
    </row>
    <row r="15" spans="1:12" x14ac:dyDescent="0.25">
      <c r="A15" s="2"/>
      <c r="B15" s="2"/>
      <c r="C15" s="2"/>
      <c r="G15" s="10">
        <f>Tableau1[[#This Row],[Soumis]]-Tableau1[[#This Row],[Remboursé]]</f>
        <v>0</v>
      </c>
      <c r="J15" s="1">
        <f>IF(Tableau1[[#This Row],[Diff. Sur impôt]]=0,0,(VLOOKUP(Tableau1[[#This Row],[Type]],prosadm,2,FALSE)))</f>
        <v>0</v>
      </c>
      <c r="K15" s="1">
        <f>IF(Tableau1[[#This Row],[Diff. Sur impôt]]=0,0,(VLOOKUP(Tableau1[[#This Row],[Type]],prosadm,3,FALSE)))</f>
        <v>0</v>
      </c>
    </row>
    <row r="16" spans="1:12" x14ac:dyDescent="0.25">
      <c r="A16" s="2"/>
      <c r="B16" s="2"/>
      <c r="C16" s="2"/>
      <c r="G16" s="10">
        <f>Tableau1[[#This Row],[Soumis]]-Tableau1[[#This Row],[Remboursé]]</f>
        <v>0</v>
      </c>
      <c r="J16" s="1">
        <f>IF(Tableau1[[#This Row],[Diff. Sur impôt]]=0,0,(VLOOKUP(Tableau1[[#This Row],[Type]],prosadm,2,FALSE)))</f>
        <v>0</v>
      </c>
      <c r="K16" s="1">
        <f>IF(Tableau1[[#This Row],[Diff. Sur impôt]]=0,0,(VLOOKUP(Tableau1[[#This Row],[Type]],prosadm,3,FALSE)))</f>
        <v>0</v>
      </c>
    </row>
    <row r="17" spans="1:11" x14ac:dyDescent="0.25">
      <c r="A17" s="2"/>
      <c r="B17" s="2"/>
      <c r="C17" s="2"/>
      <c r="G17" s="10">
        <f>Tableau1[[#This Row],[Soumis]]-Tableau1[[#This Row],[Remboursé]]</f>
        <v>0</v>
      </c>
      <c r="J17" s="1">
        <f>IF(Tableau1[[#This Row],[Diff. Sur impôt]]=0,0,(VLOOKUP(Tableau1[[#This Row],[Type]],prosadm,2,FALSE)))</f>
        <v>0</v>
      </c>
      <c r="K17" s="1">
        <f>IF(Tableau1[[#This Row],[Diff. Sur impôt]]=0,0,(VLOOKUP(Tableau1[[#This Row],[Type]],prosadm,3,FALSE)))</f>
        <v>0</v>
      </c>
    </row>
    <row r="18" spans="1:11" x14ac:dyDescent="0.25">
      <c r="A18" s="2"/>
      <c r="B18" s="2"/>
      <c r="C18" s="2"/>
      <c r="G18" s="10">
        <f>Tableau1[[#This Row],[Soumis]]-Tableau1[[#This Row],[Remboursé]]</f>
        <v>0</v>
      </c>
      <c r="J18" s="1">
        <f>IF(Tableau1[[#This Row],[Diff. Sur impôt]]=0,0,(VLOOKUP(Tableau1[[#This Row],[Type]],prosadm,2,FALSE)))</f>
        <v>0</v>
      </c>
      <c r="K18" s="1">
        <f>IF(Tableau1[[#This Row],[Diff. Sur impôt]]=0,0,(VLOOKUP(Tableau1[[#This Row],[Type]],prosadm,3,FALSE)))</f>
        <v>0</v>
      </c>
    </row>
    <row r="19" spans="1:11" x14ac:dyDescent="0.25">
      <c r="A19" s="2"/>
      <c r="B19" s="2"/>
      <c r="C19" s="2"/>
      <c r="G19" s="10">
        <f>Tableau1[[#This Row],[Soumis]]-Tableau1[[#This Row],[Remboursé]]</f>
        <v>0</v>
      </c>
      <c r="J19" s="1">
        <f>IF(Tableau1[[#This Row],[Diff. Sur impôt]]=0,0,(VLOOKUP(Tableau1[[#This Row],[Type]],prosadm,2,FALSE)))</f>
        <v>0</v>
      </c>
      <c r="K19" s="1">
        <f>IF(Tableau1[[#This Row],[Diff. Sur impôt]]=0,0,(VLOOKUP(Tableau1[[#This Row],[Type]],prosadm,3,FALSE)))</f>
        <v>0</v>
      </c>
    </row>
    <row r="20" spans="1:11" x14ac:dyDescent="0.25">
      <c r="A20" s="2"/>
      <c r="B20" s="2"/>
      <c r="C20" s="2"/>
      <c r="G20" s="10">
        <f>Tableau1[[#This Row],[Soumis]]-Tableau1[[#This Row],[Remboursé]]</f>
        <v>0</v>
      </c>
      <c r="J20" s="1">
        <f>IF(Tableau1[[#This Row],[Diff. Sur impôt]]=0,0,(VLOOKUP(Tableau1[[#This Row],[Type]],prosadm,2,FALSE)))</f>
        <v>0</v>
      </c>
      <c r="K20" s="1">
        <f>IF(Tableau1[[#This Row],[Diff. Sur impôt]]=0,0,(VLOOKUP(Tableau1[[#This Row],[Type]],prosadm,3,FALSE)))</f>
        <v>0</v>
      </c>
    </row>
    <row r="21" spans="1:11" x14ac:dyDescent="0.25">
      <c r="A21" s="2"/>
      <c r="B21" s="2"/>
      <c r="C21" s="2"/>
      <c r="G21" s="10">
        <f>Tableau1[[#This Row],[Soumis]]-Tableau1[[#This Row],[Remboursé]]</f>
        <v>0</v>
      </c>
      <c r="J21" s="1">
        <f>IF(Tableau1[[#This Row],[Diff. Sur impôt]]=0,0,(VLOOKUP(Tableau1[[#This Row],[Type]],prosadm,2,FALSE)))</f>
        <v>0</v>
      </c>
      <c r="K21" s="1">
        <f>IF(Tableau1[[#This Row],[Diff. Sur impôt]]=0,0,(VLOOKUP(Tableau1[[#This Row],[Type]],prosadm,3,FALSE)))</f>
        <v>0</v>
      </c>
    </row>
    <row r="22" spans="1:11" x14ac:dyDescent="0.25">
      <c r="A22" s="2"/>
      <c r="B22" s="2"/>
      <c r="C22" s="2"/>
      <c r="G22" s="10">
        <f>Tableau1[[#This Row],[Soumis]]-Tableau1[[#This Row],[Remboursé]]</f>
        <v>0</v>
      </c>
      <c r="J22" s="1">
        <f>IF(Tableau1[[#This Row],[Diff. Sur impôt]]=0,0,(VLOOKUP(Tableau1[[#This Row],[Type]],prosadm,2,FALSE)))</f>
        <v>0</v>
      </c>
      <c r="K22" s="1">
        <f>IF(Tableau1[[#This Row],[Diff. Sur impôt]]=0,0,(VLOOKUP(Tableau1[[#This Row],[Type]],prosadm,3,FALSE)))</f>
        <v>0</v>
      </c>
    </row>
    <row r="23" spans="1:11" x14ac:dyDescent="0.25">
      <c r="A23" s="2"/>
      <c r="B23" s="2"/>
      <c r="C23" s="2"/>
      <c r="G23" s="10">
        <f>Tableau1[[#This Row],[Soumis]]-Tableau1[[#This Row],[Remboursé]]</f>
        <v>0</v>
      </c>
      <c r="J23" s="1">
        <f>IF(Tableau1[[#This Row],[Diff. Sur impôt]]=0,0,(VLOOKUP(Tableau1[[#This Row],[Type]],prosadm,2,FALSE)))</f>
        <v>0</v>
      </c>
      <c r="K23" s="1">
        <f>IF(Tableau1[[#This Row],[Diff. Sur impôt]]=0,0,(VLOOKUP(Tableau1[[#This Row],[Type]],prosadm,3,FALSE)))</f>
        <v>0</v>
      </c>
    </row>
    <row r="24" spans="1:11" x14ac:dyDescent="0.25">
      <c r="A24" s="2"/>
      <c r="B24" s="2"/>
      <c r="C24" s="2"/>
      <c r="G24" s="10">
        <f>Tableau1[[#This Row],[Soumis]]-Tableau1[[#This Row],[Remboursé]]</f>
        <v>0</v>
      </c>
      <c r="J24" s="1">
        <f>IF(Tableau1[[#This Row],[Diff. Sur impôt]]=0,0,(VLOOKUP(Tableau1[[#This Row],[Type]],prosadm,2,FALSE)))</f>
        <v>0</v>
      </c>
      <c r="K24" s="1">
        <f>IF(Tableau1[[#This Row],[Diff. Sur impôt]]=0,0,(VLOOKUP(Tableau1[[#This Row],[Type]],prosadm,3,FALSE)))</f>
        <v>0</v>
      </c>
    </row>
    <row r="25" spans="1:11" x14ac:dyDescent="0.25">
      <c r="A25" s="2"/>
      <c r="B25" s="2"/>
      <c r="C25" s="2"/>
      <c r="G25" s="10">
        <f>Tableau1[[#This Row],[Soumis]]-Tableau1[[#This Row],[Remboursé]]</f>
        <v>0</v>
      </c>
      <c r="J25" s="1">
        <f>IF(Tableau1[[#This Row],[Diff. Sur impôt]]=0,0,(VLOOKUP(Tableau1[[#This Row],[Type]],prosadm,2,FALSE)))</f>
        <v>0</v>
      </c>
      <c r="K25" s="1">
        <f>IF(Tableau1[[#This Row],[Diff. Sur impôt]]=0,0,(VLOOKUP(Tableau1[[#This Row],[Type]],prosadm,3,FALSE)))</f>
        <v>0</v>
      </c>
    </row>
    <row r="26" spans="1:11" x14ac:dyDescent="0.25">
      <c r="A26" s="2"/>
      <c r="B26" s="2"/>
      <c r="C26" s="2"/>
      <c r="G26" s="10">
        <f>Tableau1[[#This Row],[Soumis]]-Tableau1[[#This Row],[Remboursé]]</f>
        <v>0</v>
      </c>
      <c r="J26" s="1">
        <f>IF(Tableau1[[#This Row],[Diff. Sur impôt]]=0,0,(VLOOKUP(Tableau1[[#This Row],[Type]],prosadm,2,FALSE)))</f>
        <v>0</v>
      </c>
      <c r="K26" s="1">
        <f>IF(Tableau1[[#This Row],[Diff. Sur impôt]]=0,0,(VLOOKUP(Tableau1[[#This Row],[Type]],prosadm,3,FALSE)))</f>
        <v>0</v>
      </c>
    </row>
    <row r="27" spans="1:11" x14ac:dyDescent="0.25">
      <c r="A27" s="2"/>
      <c r="B27" s="2"/>
      <c r="C27" s="2"/>
      <c r="G27" s="10">
        <f>Tableau1[[#This Row],[Soumis]]-Tableau1[[#This Row],[Remboursé]]</f>
        <v>0</v>
      </c>
      <c r="J27" s="1">
        <f>IF(Tableau1[[#This Row],[Diff. Sur impôt]]=0,0,(VLOOKUP(Tableau1[[#This Row],[Type]],prosadm,2,FALSE)))</f>
        <v>0</v>
      </c>
      <c r="K27" s="1">
        <f>IF(Tableau1[[#This Row],[Diff. Sur impôt]]=0,0,(VLOOKUP(Tableau1[[#This Row],[Type]],prosadm,3,FALSE)))</f>
        <v>0</v>
      </c>
    </row>
    <row r="28" spans="1:11" x14ac:dyDescent="0.25">
      <c r="A28" s="2"/>
      <c r="B28" s="2"/>
      <c r="C28" s="2"/>
      <c r="G28" s="10">
        <f>Tableau1[[#This Row],[Soumis]]-Tableau1[[#This Row],[Remboursé]]</f>
        <v>0</v>
      </c>
      <c r="J28" s="1">
        <f>IF(Tableau1[[#This Row],[Diff. Sur impôt]]=0,0,(VLOOKUP(Tableau1[[#This Row],[Type]],prosadm,2,FALSE)))</f>
        <v>0</v>
      </c>
      <c r="K28" s="1">
        <f>IF(Tableau1[[#This Row],[Diff. Sur impôt]]=0,0,(VLOOKUP(Tableau1[[#This Row],[Type]],prosadm,3,FALSE)))</f>
        <v>0</v>
      </c>
    </row>
    <row r="29" spans="1:11" x14ac:dyDescent="0.25">
      <c r="A29" s="2"/>
      <c r="B29" s="2"/>
      <c r="C29" s="2"/>
      <c r="G29" s="10">
        <f>Tableau1[[#This Row],[Soumis]]-Tableau1[[#This Row],[Remboursé]]</f>
        <v>0</v>
      </c>
      <c r="J29" s="1">
        <f>IF(Tableau1[[#This Row],[Diff. Sur impôt]]=0,0,(VLOOKUP(Tableau1[[#This Row],[Type]],prosadm,2,FALSE)))</f>
        <v>0</v>
      </c>
      <c r="K29" s="1">
        <f>IF(Tableau1[[#This Row],[Diff. Sur impôt]]=0,0,(VLOOKUP(Tableau1[[#This Row],[Type]],prosadm,3,FALSE)))</f>
        <v>0</v>
      </c>
    </row>
    <row r="30" spans="1:11" x14ac:dyDescent="0.25">
      <c r="A30" s="2"/>
      <c r="B30" s="2"/>
      <c r="C30" s="2"/>
      <c r="G30" s="10">
        <f>Tableau1[[#This Row],[Soumis]]-Tableau1[[#This Row],[Remboursé]]</f>
        <v>0</v>
      </c>
      <c r="J30" s="1">
        <f>IF(Tableau1[[#This Row],[Diff. Sur impôt]]=0,0,(VLOOKUP(Tableau1[[#This Row],[Type]],prosadm,2,FALSE)))</f>
        <v>0</v>
      </c>
      <c r="K30" s="1">
        <f>IF(Tableau1[[#This Row],[Diff. Sur impôt]]=0,0,(VLOOKUP(Tableau1[[#This Row],[Type]],prosadm,3,FALSE)))</f>
        <v>0</v>
      </c>
    </row>
    <row r="31" spans="1:11" x14ac:dyDescent="0.25">
      <c r="A31" s="2"/>
      <c r="B31" s="2"/>
      <c r="C31" s="2"/>
      <c r="G31" s="10">
        <f>Tableau1[[#This Row],[Soumis]]-Tableau1[[#This Row],[Remboursé]]</f>
        <v>0</v>
      </c>
      <c r="J31" s="1">
        <f>IF(Tableau1[[#This Row],[Diff. Sur impôt]]=0,0,(VLOOKUP(Tableau1[[#This Row],[Type]],prosadm,2,FALSE)))</f>
        <v>0</v>
      </c>
      <c r="K31" s="1">
        <f>IF(Tableau1[[#This Row],[Diff. Sur impôt]]=0,0,(VLOOKUP(Tableau1[[#This Row],[Type]],prosadm,3,FALSE)))</f>
        <v>0</v>
      </c>
    </row>
    <row r="32" spans="1:11" x14ac:dyDescent="0.25">
      <c r="A32" s="2"/>
      <c r="B32" s="2"/>
      <c r="C32" s="2"/>
      <c r="G32" s="10">
        <f>Tableau1[[#This Row],[Soumis]]-Tableau1[[#This Row],[Remboursé]]</f>
        <v>0</v>
      </c>
      <c r="J32" s="1">
        <f>IF(Tableau1[[#This Row],[Diff. Sur impôt]]=0,0,(VLOOKUP(Tableau1[[#This Row],[Type]],prosadm,2,FALSE)))</f>
        <v>0</v>
      </c>
      <c r="K32" s="1">
        <f>IF(Tableau1[[#This Row],[Diff. Sur impôt]]=0,0,(VLOOKUP(Tableau1[[#This Row],[Type]],prosadm,3,FALSE)))</f>
        <v>0</v>
      </c>
    </row>
    <row r="33" spans="1:11" x14ac:dyDescent="0.25">
      <c r="A33" s="2"/>
      <c r="B33" s="2"/>
      <c r="C33" s="2"/>
      <c r="G33" s="10">
        <f>Tableau1[[#This Row],[Soumis]]-Tableau1[[#This Row],[Remboursé]]</f>
        <v>0</v>
      </c>
      <c r="J33" s="1">
        <f>IF(Tableau1[[#This Row],[Diff. Sur impôt]]=0,0,(VLOOKUP(Tableau1[[#This Row],[Type]],prosadm,2,FALSE)))</f>
        <v>0</v>
      </c>
      <c r="K33" s="1">
        <f>IF(Tableau1[[#This Row],[Diff. Sur impôt]]=0,0,(VLOOKUP(Tableau1[[#This Row],[Type]],prosadm,3,FALSE)))</f>
        <v>0</v>
      </c>
    </row>
    <row r="34" spans="1:11" x14ac:dyDescent="0.25">
      <c r="A34" s="2"/>
      <c r="B34" s="2"/>
      <c r="C34" s="2"/>
      <c r="G34" s="10">
        <f>Tableau1[[#This Row],[Soumis]]-Tableau1[[#This Row],[Remboursé]]</f>
        <v>0</v>
      </c>
      <c r="J34" s="1">
        <f>IF(Tableau1[[#This Row],[Diff. Sur impôt]]=0,0,(VLOOKUP(Tableau1[[#This Row],[Type]],prosadm,2,FALSE)))</f>
        <v>0</v>
      </c>
      <c r="K34" s="1">
        <f>IF(Tableau1[[#This Row],[Diff. Sur impôt]]=0,0,(VLOOKUP(Tableau1[[#This Row],[Type]],prosadm,3,FALSE)))</f>
        <v>0</v>
      </c>
    </row>
    <row r="35" spans="1:11" x14ac:dyDescent="0.25">
      <c r="A35" s="2"/>
      <c r="B35" s="2"/>
      <c r="C35" s="2"/>
      <c r="G35" s="10">
        <f>Tableau1[[#This Row],[Soumis]]-Tableau1[[#This Row],[Remboursé]]</f>
        <v>0</v>
      </c>
      <c r="J35" s="1">
        <f>IF(Tableau1[[#This Row],[Diff. Sur impôt]]=0,0,(VLOOKUP(Tableau1[[#This Row],[Type]],prosadm,2,FALSE)))</f>
        <v>0</v>
      </c>
      <c r="K35" s="1">
        <f>IF(Tableau1[[#This Row],[Diff. Sur impôt]]=0,0,(VLOOKUP(Tableau1[[#This Row],[Type]],prosadm,3,FALSE)))</f>
        <v>0</v>
      </c>
    </row>
    <row r="36" spans="1:11" x14ac:dyDescent="0.25">
      <c r="A36" s="2"/>
      <c r="B36" s="2"/>
      <c r="C36" s="2"/>
      <c r="G36" s="10">
        <f>Tableau1[[#This Row],[Soumis]]-Tableau1[[#This Row],[Remboursé]]</f>
        <v>0</v>
      </c>
      <c r="J36" s="1">
        <f>IF(Tableau1[[#This Row],[Diff. Sur impôt]]=0,0,(VLOOKUP(Tableau1[[#This Row],[Type]],prosadm,2,FALSE)))</f>
        <v>0</v>
      </c>
      <c r="K36" s="1">
        <f>IF(Tableau1[[#This Row],[Diff. Sur impôt]]=0,0,(VLOOKUP(Tableau1[[#This Row],[Type]],prosadm,3,FALSE)))</f>
        <v>0</v>
      </c>
    </row>
    <row r="37" spans="1:11" x14ac:dyDescent="0.25">
      <c r="A37" s="2"/>
      <c r="B37" s="2"/>
      <c r="C37" s="2"/>
      <c r="G37" s="10">
        <f>Tableau1[[#This Row],[Soumis]]-Tableau1[[#This Row],[Remboursé]]</f>
        <v>0</v>
      </c>
      <c r="J37" s="1">
        <f>IF(Tableau1[[#This Row],[Diff. Sur impôt]]=0,0,(VLOOKUP(Tableau1[[#This Row],[Type]],prosadm,2,FALSE)))</f>
        <v>0</v>
      </c>
      <c r="K37" s="1">
        <f>IF(Tableau1[[#This Row],[Diff. Sur impôt]]=0,0,(VLOOKUP(Tableau1[[#This Row],[Type]],prosadm,3,FALSE)))</f>
        <v>0</v>
      </c>
    </row>
    <row r="38" spans="1:11" x14ac:dyDescent="0.25">
      <c r="A38" s="2"/>
      <c r="B38" s="2"/>
      <c r="C38" s="2"/>
      <c r="G38" s="10">
        <f>Tableau1[[#This Row],[Soumis]]-Tableau1[[#This Row],[Remboursé]]</f>
        <v>0</v>
      </c>
      <c r="J38" s="1">
        <f>IF(Tableau1[[#This Row],[Diff. Sur impôt]]=0,0,(VLOOKUP(Tableau1[[#This Row],[Type]],prosadm,2,FALSE)))</f>
        <v>0</v>
      </c>
      <c r="K38" s="1">
        <f>IF(Tableau1[[#This Row],[Diff. Sur impôt]]=0,0,(VLOOKUP(Tableau1[[#This Row],[Type]],prosadm,3,FALSE)))</f>
        <v>0</v>
      </c>
    </row>
    <row r="39" spans="1:11" x14ac:dyDescent="0.25">
      <c r="A39" s="2"/>
      <c r="B39" s="2"/>
      <c r="C39" s="2"/>
      <c r="G39" s="10">
        <f>Tableau1[[#This Row],[Soumis]]-Tableau1[[#This Row],[Remboursé]]</f>
        <v>0</v>
      </c>
      <c r="J39" s="1">
        <f>IF(Tableau1[[#This Row],[Diff. Sur impôt]]=0,0,(VLOOKUP(Tableau1[[#This Row],[Type]],prosadm,2,FALSE)))</f>
        <v>0</v>
      </c>
      <c r="K39" s="1">
        <f>IF(Tableau1[[#This Row],[Diff. Sur impôt]]=0,0,(VLOOKUP(Tableau1[[#This Row],[Type]],prosadm,3,FALSE)))</f>
        <v>0</v>
      </c>
    </row>
    <row r="40" spans="1:11" x14ac:dyDescent="0.25">
      <c r="A40" s="2"/>
      <c r="B40" s="2"/>
      <c r="C40" s="2"/>
      <c r="G40" s="10">
        <f>Tableau1[[#This Row],[Soumis]]-Tableau1[[#This Row],[Remboursé]]</f>
        <v>0</v>
      </c>
      <c r="J40" s="1">
        <f>IF(Tableau1[[#This Row],[Diff. Sur impôt]]=0,0,(VLOOKUP(Tableau1[[#This Row],[Type]],prosadm,2,FALSE)))</f>
        <v>0</v>
      </c>
      <c r="K40" s="1">
        <f>IF(Tableau1[[#This Row],[Diff. Sur impôt]]=0,0,(VLOOKUP(Tableau1[[#This Row],[Type]],prosadm,3,FALSE)))</f>
        <v>0</v>
      </c>
    </row>
    <row r="41" spans="1:11" x14ac:dyDescent="0.25">
      <c r="A41" s="2"/>
      <c r="B41" s="2"/>
      <c r="C41" s="2"/>
      <c r="G41" s="10">
        <f>Tableau1[[#This Row],[Soumis]]-Tableau1[[#This Row],[Remboursé]]</f>
        <v>0</v>
      </c>
      <c r="J41" s="1">
        <f>IF(Tableau1[[#This Row],[Diff. Sur impôt]]=0,0,(VLOOKUP(Tableau1[[#This Row],[Type]],prosadm,2,FALSE)))</f>
        <v>0</v>
      </c>
      <c r="K41" s="1">
        <f>IF(Tableau1[[#This Row],[Diff. Sur impôt]]=0,0,(VLOOKUP(Tableau1[[#This Row],[Type]],prosadm,3,FALSE)))</f>
        <v>0</v>
      </c>
    </row>
    <row r="42" spans="1:11" x14ac:dyDescent="0.25">
      <c r="A42" s="2"/>
      <c r="B42" s="2"/>
      <c r="C42" s="2"/>
      <c r="G42" s="10">
        <f>Tableau1[[#This Row],[Soumis]]-Tableau1[[#This Row],[Remboursé]]</f>
        <v>0</v>
      </c>
      <c r="J42" s="1">
        <f>IF(Tableau1[[#This Row],[Diff. Sur impôt]]=0,0,(VLOOKUP(Tableau1[[#This Row],[Type]],prosadm,2,FALSE)))</f>
        <v>0</v>
      </c>
      <c r="K42" s="1">
        <f>IF(Tableau1[[#This Row],[Diff. Sur impôt]]=0,0,(VLOOKUP(Tableau1[[#This Row],[Type]],prosadm,3,FALSE)))</f>
        <v>0</v>
      </c>
    </row>
    <row r="43" spans="1:11" x14ac:dyDescent="0.25">
      <c r="A43" s="2"/>
      <c r="B43" s="2"/>
      <c r="C43" s="2"/>
      <c r="G43" s="10">
        <f>Tableau1[[#This Row],[Soumis]]-Tableau1[[#This Row],[Remboursé]]</f>
        <v>0</v>
      </c>
      <c r="J43" s="1">
        <f>IF(Tableau1[[#This Row],[Diff. Sur impôt]]=0,0,(VLOOKUP(Tableau1[[#This Row],[Type]],prosadm,2,FALSE)))</f>
        <v>0</v>
      </c>
      <c r="K43" s="1">
        <f>IF(Tableau1[[#This Row],[Diff. Sur impôt]]=0,0,(VLOOKUP(Tableau1[[#This Row],[Type]],prosadm,3,FALSE)))</f>
        <v>0</v>
      </c>
    </row>
    <row r="44" spans="1:11" x14ac:dyDescent="0.25">
      <c r="A44" s="2"/>
      <c r="B44" s="2"/>
      <c r="C44" s="2"/>
      <c r="G44" s="10">
        <f>Tableau1[[#This Row],[Soumis]]-Tableau1[[#This Row],[Remboursé]]</f>
        <v>0</v>
      </c>
      <c r="J44" s="1">
        <f>IF(Tableau1[[#This Row],[Diff. Sur impôt]]=0,0,(VLOOKUP(Tableau1[[#This Row],[Type]],prosadm,2,FALSE)))</f>
        <v>0</v>
      </c>
      <c r="K44" s="1">
        <f>IF(Tableau1[[#This Row],[Diff. Sur impôt]]=0,0,(VLOOKUP(Tableau1[[#This Row],[Type]],prosadm,3,FALSE)))</f>
        <v>0</v>
      </c>
    </row>
    <row r="45" spans="1:11" x14ac:dyDescent="0.25">
      <c r="A45" s="2"/>
      <c r="B45" s="2"/>
      <c r="C45" s="2"/>
      <c r="G45" s="10">
        <f>Tableau1[[#This Row],[Soumis]]-Tableau1[[#This Row],[Remboursé]]</f>
        <v>0</v>
      </c>
      <c r="J45" s="1">
        <f>IF(Tableau1[[#This Row],[Diff. Sur impôt]]=0,0,(VLOOKUP(Tableau1[[#This Row],[Type]],prosadm,2,FALSE)))</f>
        <v>0</v>
      </c>
      <c r="K45" s="1">
        <f>IF(Tableau1[[#This Row],[Diff. Sur impôt]]=0,0,(VLOOKUP(Tableau1[[#This Row],[Type]],prosadm,3,FALSE)))</f>
        <v>0</v>
      </c>
    </row>
    <row r="46" spans="1:11" x14ac:dyDescent="0.25">
      <c r="A46" s="2"/>
      <c r="B46" s="2"/>
      <c r="C46" s="2"/>
      <c r="G46" s="10">
        <f>Tableau1[[#This Row],[Soumis]]-Tableau1[[#This Row],[Remboursé]]</f>
        <v>0</v>
      </c>
      <c r="J46" s="1">
        <f>IF(Tableau1[[#This Row],[Diff. Sur impôt]]=0,0,(VLOOKUP(Tableau1[[#This Row],[Type]],prosadm,2,FALSE)))</f>
        <v>0</v>
      </c>
      <c r="K46" s="1">
        <f>IF(Tableau1[[#This Row],[Diff. Sur impôt]]=0,0,(VLOOKUP(Tableau1[[#This Row],[Type]],prosadm,3,FALSE)))</f>
        <v>0</v>
      </c>
    </row>
    <row r="47" spans="1:11" x14ac:dyDescent="0.25">
      <c r="A47" s="2"/>
      <c r="B47" s="2"/>
      <c r="C47" s="2"/>
      <c r="G47" s="10">
        <f>Tableau1[[#This Row],[Soumis]]-Tableau1[[#This Row],[Remboursé]]</f>
        <v>0</v>
      </c>
      <c r="J47" s="1">
        <f>IF(Tableau1[[#This Row],[Diff. Sur impôt]]=0,0,(VLOOKUP(Tableau1[[#This Row],[Type]],prosadm,2,FALSE)))</f>
        <v>0</v>
      </c>
      <c r="K47" s="1">
        <f>IF(Tableau1[[#This Row],[Diff. Sur impôt]]=0,0,(VLOOKUP(Tableau1[[#This Row],[Type]],prosadm,3,FALSE)))</f>
        <v>0</v>
      </c>
    </row>
    <row r="48" spans="1:11" x14ac:dyDescent="0.25">
      <c r="A48" s="2"/>
      <c r="B48" s="2"/>
      <c r="C48" s="2"/>
      <c r="G48" s="10">
        <f>Tableau1[[#This Row],[Soumis]]-Tableau1[[#This Row],[Remboursé]]</f>
        <v>0</v>
      </c>
      <c r="J48" s="1">
        <f>IF(Tableau1[[#This Row],[Diff. Sur impôt]]=0,0,(VLOOKUP(Tableau1[[#This Row],[Type]],prosadm,2,FALSE)))</f>
        <v>0</v>
      </c>
      <c r="K48" s="1">
        <f>IF(Tableau1[[#This Row],[Diff. Sur impôt]]=0,0,(VLOOKUP(Tableau1[[#This Row],[Type]],prosadm,3,FALSE)))</f>
        <v>0</v>
      </c>
    </row>
    <row r="49" spans="1:11" x14ac:dyDescent="0.25">
      <c r="A49" s="2"/>
      <c r="B49" s="2"/>
      <c r="C49" s="2"/>
      <c r="G49" s="10">
        <f>Tableau1[[#This Row],[Soumis]]-Tableau1[[#This Row],[Remboursé]]</f>
        <v>0</v>
      </c>
      <c r="J49" s="1">
        <f>IF(Tableau1[[#This Row],[Diff. Sur impôt]]=0,0,(VLOOKUP(Tableau1[[#This Row],[Type]],prosadm,2,FALSE)))</f>
        <v>0</v>
      </c>
      <c r="K49" s="1">
        <f>IF(Tableau1[[#This Row],[Diff. Sur impôt]]=0,0,(VLOOKUP(Tableau1[[#This Row],[Type]],prosadm,3,FALSE)))</f>
        <v>0</v>
      </c>
    </row>
    <row r="50" spans="1:11" x14ac:dyDescent="0.25">
      <c r="A50" s="2"/>
      <c r="B50" s="2"/>
      <c r="C50" s="2"/>
      <c r="G50" s="10">
        <f>Tableau1[[#This Row],[Soumis]]-Tableau1[[#This Row],[Remboursé]]</f>
        <v>0</v>
      </c>
      <c r="J50" s="1">
        <f>IF(Tableau1[[#This Row],[Diff. Sur impôt]]=0,0,(VLOOKUP(Tableau1[[#This Row],[Type]],prosadm,2,FALSE)))</f>
        <v>0</v>
      </c>
      <c r="K50" s="1">
        <f>IF(Tableau1[[#This Row],[Diff. Sur impôt]]=0,0,(VLOOKUP(Tableau1[[#This Row],[Type]],prosadm,3,FALSE)))</f>
        <v>0</v>
      </c>
    </row>
    <row r="51" spans="1:11" x14ac:dyDescent="0.25">
      <c r="A51" s="2"/>
      <c r="B51" s="2"/>
      <c r="C51" s="2"/>
      <c r="G51" s="10">
        <f>Tableau1[[#This Row],[Soumis]]-Tableau1[[#This Row],[Remboursé]]</f>
        <v>0</v>
      </c>
      <c r="J51" s="1">
        <f>IF(Tableau1[[#This Row],[Diff. Sur impôt]]=0,0,(VLOOKUP(Tableau1[[#This Row],[Type]],prosadm,2,FALSE)))</f>
        <v>0</v>
      </c>
      <c r="K51" s="1">
        <f>IF(Tableau1[[#This Row],[Diff. Sur impôt]]=0,0,(VLOOKUP(Tableau1[[#This Row],[Type]],prosadm,3,FALSE)))</f>
        <v>0</v>
      </c>
    </row>
    <row r="52" spans="1:11" x14ac:dyDescent="0.25">
      <c r="A52" s="2"/>
      <c r="B52" s="2"/>
      <c r="C52" s="2"/>
      <c r="G52" s="10">
        <f>Tableau1[[#This Row],[Soumis]]-Tableau1[[#This Row],[Remboursé]]</f>
        <v>0</v>
      </c>
      <c r="J52" s="1">
        <f>IF(Tableau1[[#This Row],[Diff. Sur impôt]]=0,0,(VLOOKUP(Tableau1[[#This Row],[Type]],prosadm,2,FALSE)))</f>
        <v>0</v>
      </c>
      <c r="K52" s="1">
        <f>IF(Tableau1[[#This Row],[Diff. Sur impôt]]=0,0,(VLOOKUP(Tableau1[[#This Row],[Type]],prosadm,3,FALSE)))</f>
        <v>0</v>
      </c>
    </row>
    <row r="53" spans="1:11" x14ac:dyDescent="0.25">
      <c r="A53" s="2"/>
      <c r="B53" s="2"/>
      <c r="C53" s="2"/>
      <c r="G53" s="10">
        <f>Tableau1[[#This Row],[Soumis]]-Tableau1[[#This Row],[Remboursé]]</f>
        <v>0</v>
      </c>
      <c r="J53" s="1">
        <f>IF(Tableau1[[#This Row],[Diff. Sur impôt]]=0,0,(VLOOKUP(Tableau1[[#This Row],[Type]],prosadm,2,FALSE)))</f>
        <v>0</v>
      </c>
      <c r="K53" s="1">
        <f>IF(Tableau1[[#This Row],[Diff. Sur impôt]]=0,0,(VLOOKUP(Tableau1[[#This Row],[Type]],prosadm,3,FALSE)))</f>
        <v>0</v>
      </c>
    </row>
    <row r="54" spans="1:11" x14ac:dyDescent="0.25">
      <c r="A54" s="2"/>
      <c r="B54" s="2"/>
      <c r="C54" s="2"/>
      <c r="G54" s="10">
        <f>Tableau1[[#This Row],[Soumis]]-Tableau1[[#This Row],[Remboursé]]</f>
        <v>0</v>
      </c>
      <c r="J54" s="1">
        <f>IF(Tableau1[[#This Row],[Diff. Sur impôt]]=0,0,(VLOOKUP(Tableau1[[#This Row],[Type]],prosadm,2,FALSE)))</f>
        <v>0</v>
      </c>
      <c r="K54" s="1">
        <f>IF(Tableau1[[#This Row],[Diff. Sur impôt]]=0,0,(VLOOKUP(Tableau1[[#This Row],[Type]],prosadm,3,FALSE)))</f>
        <v>0</v>
      </c>
    </row>
    <row r="55" spans="1:11" x14ac:dyDescent="0.25">
      <c r="A55" s="2"/>
      <c r="B55" s="2"/>
      <c r="C55" s="2"/>
      <c r="G55" s="10">
        <f>Tableau1[[#This Row],[Soumis]]-Tableau1[[#This Row],[Remboursé]]</f>
        <v>0</v>
      </c>
      <c r="J55" s="1">
        <f>IF(Tableau1[[#This Row],[Diff. Sur impôt]]=0,0,(VLOOKUP(Tableau1[[#This Row],[Type]],prosadm,2,FALSE)))</f>
        <v>0</v>
      </c>
      <c r="K55" s="1">
        <f>IF(Tableau1[[#This Row],[Diff. Sur impôt]]=0,0,(VLOOKUP(Tableau1[[#This Row],[Type]],prosadm,3,FALSE)))</f>
        <v>0</v>
      </c>
    </row>
    <row r="56" spans="1:11" x14ac:dyDescent="0.25">
      <c r="A56" s="2"/>
      <c r="B56" s="2"/>
      <c r="C56" s="2"/>
      <c r="G56" s="10">
        <f>Tableau1[[#This Row],[Soumis]]-Tableau1[[#This Row],[Remboursé]]</f>
        <v>0</v>
      </c>
      <c r="J56" s="1">
        <f>IF(Tableau1[[#This Row],[Diff. Sur impôt]]=0,0,(VLOOKUP(Tableau1[[#This Row],[Type]],prosadm,2,FALSE)))</f>
        <v>0</v>
      </c>
      <c r="K56" s="1">
        <f>IF(Tableau1[[#This Row],[Diff. Sur impôt]]=0,0,(VLOOKUP(Tableau1[[#This Row],[Type]],prosadm,3,FALSE)))</f>
        <v>0</v>
      </c>
    </row>
    <row r="57" spans="1:11" x14ac:dyDescent="0.25">
      <c r="A57" s="2"/>
      <c r="B57" s="2"/>
      <c r="C57" s="2"/>
      <c r="G57" s="10">
        <f>Tableau1[[#This Row],[Soumis]]-Tableau1[[#This Row],[Remboursé]]</f>
        <v>0</v>
      </c>
      <c r="J57" s="1">
        <f>IF(Tableau1[[#This Row],[Diff. Sur impôt]]=0,0,(VLOOKUP(Tableau1[[#This Row],[Type]],prosadm,2,FALSE)))</f>
        <v>0</v>
      </c>
      <c r="K57" s="1">
        <f>IF(Tableau1[[#This Row],[Diff. Sur impôt]]=0,0,(VLOOKUP(Tableau1[[#This Row],[Type]],prosadm,3,FALSE)))</f>
        <v>0</v>
      </c>
    </row>
    <row r="58" spans="1:11" x14ac:dyDescent="0.25">
      <c r="A58" s="2"/>
      <c r="B58" s="2"/>
      <c r="C58" s="2"/>
      <c r="G58" s="10">
        <f>Tableau1[[#This Row],[Soumis]]-Tableau1[[#This Row],[Remboursé]]</f>
        <v>0</v>
      </c>
      <c r="J58" s="1">
        <f>IF(Tableau1[[#This Row],[Diff. Sur impôt]]=0,0,(VLOOKUP(Tableau1[[#This Row],[Type]],prosadm,2,FALSE)))</f>
        <v>0</v>
      </c>
      <c r="K58" s="1">
        <f>IF(Tableau1[[#This Row],[Diff. Sur impôt]]=0,0,(VLOOKUP(Tableau1[[#This Row],[Type]],prosadm,3,FALSE)))</f>
        <v>0</v>
      </c>
    </row>
    <row r="59" spans="1:11" x14ac:dyDescent="0.25">
      <c r="A59" s="2"/>
      <c r="B59" s="2"/>
      <c r="C59" s="2"/>
      <c r="G59" s="10">
        <f>Tableau1[[#This Row],[Soumis]]-Tableau1[[#This Row],[Remboursé]]</f>
        <v>0</v>
      </c>
      <c r="J59" s="1">
        <f>IF(Tableau1[[#This Row],[Diff. Sur impôt]]=0,0,(VLOOKUP(Tableau1[[#This Row],[Type]],prosadm,2,FALSE)))</f>
        <v>0</v>
      </c>
      <c r="K59" s="1">
        <f>IF(Tableau1[[#This Row],[Diff. Sur impôt]]=0,0,(VLOOKUP(Tableau1[[#This Row],[Type]],prosadm,3,FALSE)))</f>
        <v>0</v>
      </c>
    </row>
    <row r="60" spans="1:11" x14ac:dyDescent="0.25">
      <c r="A60" s="2"/>
      <c r="B60" s="2"/>
      <c r="C60" s="2"/>
      <c r="G60" s="10">
        <f>Tableau1[[#This Row],[Soumis]]-Tableau1[[#This Row],[Remboursé]]</f>
        <v>0</v>
      </c>
      <c r="J60" s="1">
        <f>IF(Tableau1[[#This Row],[Diff. Sur impôt]]=0,0,(VLOOKUP(Tableau1[[#This Row],[Type]],prosadm,2,FALSE)))</f>
        <v>0</v>
      </c>
      <c r="K60" s="1">
        <f>IF(Tableau1[[#This Row],[Diff. Sur impôt]]=0,0,(VLOOKUP(Tableau1[[#This Row],[Type]],prosadm,3,FALSE)))</f>
        <v>0</v>
      </c>
    </row>
    <row r="61" spans="1:11" x14ac:dyDescent="0.25">
      <c r="A61" s="2"/>
      <c r="B61" s="2"/>
      <c r="C61" s="2"/>
      <c r="G61" s="10">
        <f>Tableau1[[#This Row],[Soumis]]-Tableau1[[#This Row],[Remboursé]]</f>
        <v>0</v>
      </c>
      <c r="J61" s="1">
        <f>IF(Tableau1[[#This Row],[Diff. Sur impôt]]=0,0,(VLOOKUP(Tableau1[[#This Row],[Type]],prosadm,2,FALSE)))</f>
        <v>0</v>
      </c>
      <c r="K61" s="1">
        <f>IF(Tableau1[[#This Row],[Diff. Sur impôt]]=0,0,(VLOOKUP(Tableau1[[#This Row],[Type]],prosadm,3,FALSE)))</f>
        <v>0</v>
      </c>
    </row>
    <row r="62" spans="1:11" x14ac:dyDescent="0.25">
      <c r="A62" s="2"/>
      <c r="B62" s="2"/>
      <c r="C62" s="2"/>
      <c r="G62" s="10">
        <f>Tableau1[[#This Row],[Soumis]]-Tableau1[[#This Row],[Remboursé]]</f>
        <v>0</v>
      </c>
      <c r="J62" s="1">
        <f>IF(Tableau1[[#This Row],[Diff. Sur impôt]]=0,0,(VLOOKUP(Tableau1[[#This Row],[Type]],prosadm,2,FALSE)))</f>
        <v>0</v>
      </c>
      <c r="K62" s="1">
        <f>IF(Tableau1[[#This Row],[Diff. Sur impôt]]=0,0,(VLOOKUP(Tableau1[[#This Row],[Type]],prosadm,3,FALSE)))</f>
        <v>0</v>
      </c>
    </row>
    <row r="63" spans="1:11" x14ac:dyDescent="0.25">
      <c r="A63" s="2"/>
      <c r="B63" s="2"/>
      <c r="C63" s="2"/>
      <c r="G63" s="10">
        <f>Tableau1[[#This Row],[Soumis]]-Tableau1[[#This Row],[Remboursé]]</f>
        <v>0</v>
      </c>
      <c r="J63" s="1">
        <f>IF(Tableau1[[#This Row],[Diff. Sur impôt]]=0,0,(VLOOKUP(Tableau1[[#This Row],[Type]],prosadm,2,FALSE)))</f>
        <v>0</v>
      </c>
      <c r="K63" s="1">
        <f>IF(Tableau1[[#This Row],[Diff. Sur impôt]]=0,0,(VLOOKUP(Tableau1[[#This Row],[Type]],prosadm,3,FALSE)))</f>
        <v>0</v>
      </c>
    </row>
    <row r="64" spans="1:11" x14ac:dyDescent="0.25">
      <c r="A64" s="2"/>
      <c r="B64" s="2"/>
      <c r="C64" s="2"/>
      <c r="G64" s="10">
        <f>Tableau1[[#This Row],[Soumis]]-Tableau1[[#This Row],[Remboursé]]</f>
        <v>0</v>
      </c>
      <c r="J64" s="1">
        <f>IF(Tableau1[[#This Row],[Diff. Sur impôt]]=0,0,(VLOOKUP(Tableau1[[#This Row],[Type]],prosadm,2,FALSE)))</f>
        <v>0</v>
      </c>
      <c r="K64" s="1">
        <f>IF(Tableau1[[#This Row],[Diff. Sur impôt]]=0,0,(VLOOKUP(Tableau1[[#This Row],[Type]],prosadm,3,FALSE)))</f>
        <v>0</v>
      </c>
    </row>
    <row r="65" spans="1:11" x14ac:dyDescent="0.25">
      <c r="A65" s="2"/>
      <c r="B65" s="2"/>
      <c r="C65" s="2"/>
      <c r="G65" s="10">
        <f>Tableau1[[#This Row],[Soumis]]-Tableau1[[#This Row],[Remboursé]]</f>
        <v>0</v>
      </c>
      <c r="J65" s="1">
        <f>IF(Tableau1[[#This Row],[Diff. Sur impôt]]=0,0,(VLOOKUP(Tableau1[[#This Row],[Type]],prosadm,2,FALSE)))</f>
        <v>0</v>
      </c>
      <c r="K65" s="1">
        <f>IF(Tableau1[[#This Row],[Diff. Sur impôt]]=0,0,(VLOOKUP(Tableau1[[#This Row],[Type]],prosadm,3,FALSE)))</f>
        <v>0</v>
      </c>
    </row>
    <row r="66" spans="1:11" x14ac:dyDescent="0.25">
      <c r="A66" s="2"/>
      <c r="B66" s="2"/>
      <c r="C66" s="2"/>
      <c r="G66" s="10">
        <f>Tableau1[[#This Row],[Soumis]]-Tableau1[[#This Row],[Remboursé]]</f>
        <v>0</v>
      </c>
      <c r="J66" s="1">
        <f>IF(Tableau1[[#This Row],[Diff. Sur impôt]]=0,0,(VLOOKUP(Tableau1[[#This Row],[Type]],prosadm,2,FALSE)))</f>
        <v>0</v>
      </c>
      <c r="K66" s="1">
        <f>IF(Tableau1[[#This Row],[Diff. Sur impôt]]=0,0,(VLOOKUP(Tableau1[[#This Row],[Type]],prosadm,3,FALSE)))</f>
        <v>0</v>
      </c>
    </row>
    <row r="67" spans="1:11" x14ac:dyDescent="0.25">
      <c r="A67" s="2"/>
      <c r="B67" s="2"/>
      <c r="C67" s="2"/>
      <c r="G67" s="10">
        <f>Tableau1[[#This Row],[Soumis]]-Tableau1[[#This Row],[Remboursé]]</f>
        <v>0</v>
      </c>
      <c r="J67" s="1">
        <f>IF(Tableau1[[#This Row],[Diff. Sur impôt]]=0,0,(VLOOKUP(Tableau1[[#This Row],[Type]],prosadm,2,FALSE)))</f>
        <v>0</v>
      </c>
      <c r="K67" s="1">
        <f>IF(Tableau1[[#This Row],[Diff. Sur impôt]]=0,0,(VLOOKUP(Tableau1[[#This Row],[Type]],prosadm,3,FALSE)))</f>
        <v>0</v>
      </c>
    </row>
    <row r="68" spans="1:11" x14ac:dyDescent="0.25">
      <c r="A68" s="2"/>
      <c r="B68" s="2"/>
      <c r="C68" s="2"/>
      <c r="G68" s="10">
        <f>Tableau1[[#This Row],[Soumis]]-Tableau1[[#This Row],[Remboursé]]</f>
        <v>0</v>
      </c>
      <c r="J68" s="1">
        <f>IF(Tableau1[[#This Row],[Diff. Sur impôt]]=0,0,(VLOOKUP(Tableau1[[#This Row],[Type]],prosadm,2,FALSE)))</f>
        <v>0</v>
      </c>
      <c r="K68" s="1">
        <f>IF(Tableau1[[#This Row],[Diff. Sur impôt]]=0,0,(VLOOKUP(Tableau1[[#This Row],[Type]],prosadm,3,FALSE)))</f>
        <v>0</v>
      </c>
    </row>
    <row r="69" spans="1:11" x14ac:dyDescent="0.25">
      <c r="A69" s="2"/>
      <c r="B69" s="2"/>
      <c r="C69" s="2"/>
      <c r="G69" s="10">
        <f>Tableau1[[#This Row],[Soumis]]-Tableau1[[#This Row],[Remboursé]]</f>
        <v>0</v>
      </c>
      <c r="J69" s="1">
        <f>IF(Tableau1[[#This Row],[Diff. Sur impôt]]=0,0,(VLOOKUP(Tableau1[[#This Row],[Type]],prosadm,2,FALSE)))</f>
        <v>0</v>
      </c>
      <c r="K69" s="1">
        <f>IF(Tableau1[[#This Row],[Diff. Sur impôt]]=0,0,(VLOOKUP(Tableau1[[#This Row],[Type]],prosadm,3,FALSE)))</f>
        <v>0</v>
      </c>
    </row>
    <row r="70" spans="1:11" x14ac:dyDescent="0.25">
      <c r="A70" s="2"/>
      <c r="B70" s="2"/>
      <c r="C70" s="2"/>
      <c r="G70" s="10">
        <f>Tableau1[[#This Row],[Soumis]]-Tableau1[[#This Row],[Remboursé]]</f>
        <v>0</v>
      </c>
      <c r="J70" s="1">
        <f>IF(Tableau1[[#This Row],[Diff. Sur impôt]]=0,0,(VLOOKUP(Tableau1[[#This Row],[Type]],prosadm,2,FALSE)))</f>
        <v>0</v>
      </c>
      <c r="K70" s="1">
        <f>IF(Tableau1[[#This Row],[Diff. Sur impôt]]=0,0,(VLOOKUP(Tableau1[[#This Row],[Type]],prosadm,3,FALSE)))</f>
        <v>0</v>
      </c>
    </row>
    <row r="71" spans="1:11" x14ac:dyDescent="0.25">
      <c r="A71" s="2"/>
      <c r="B71" s="2"/>
      <c r="C71" s="2"/>
      <c r="G71" s="10">
        <f>Tableau1[[#This Row],[Soumis]]-Tableau1[[#This Row],[Remboursé]]</f>
        <v>0</v>
      </c>
      <c r="J71" s="1">
        <f>IF(Tableau1[[#This Row],[Diff. Sur impôt]]=0,0,(VLOOKUP(Tableau1[[#This Row],[Type]],prosadm,2,FALSE)))</f>
        <v>0</v>
      </c>
      <c r="K71" s="1">
        <f>IF(Tableau1[[#This Row],[Diff. Sur impôt]]=0,0,(VLOOKUP(Tableau1[[#This Row],[Type]],prosadm,3,FALSE)))</f>
        <v>0</v>
      </c>
    </row>
    <row r="72" spans="1:11" x14ac:dyDescent="0.25">
      <c r="A72" s="2"/>
      <c r="B72" s="2"/>
      <c r="C72" s="2"/>
      <c r="G72" s="10">
        <f>Tableau1[[#This Row],[Soumis]]-Tableau1[[#This Row],[Remboursé]]</f>
        <v>0</v>
      </c>
      <c r="J72" s="1">
        <f>IF(Tableau1[[#This Row],[Diff. Sur impôt]]=0,0,(VLOOKUP(Tableau1[[#This Row],[Type]],prosadm,2,FALSE)))</f>
        <v>0</v>
      </c>
      <c r="K72" s="1">
        <f>IF(Tableau1[[#This Row],[Diff. Sur impôt]]=0,0,(VLOOKUP(Tableau1[[#This Row],[Type]],prosadm,3,FALSE)))</f>
        <v>0</v>
      </c>
    </row>
    <row r="73" spans="1:11" x14ac:dyDescent="0.25">
      <c r="A73" s="2"/>
      <c r="B73" s="2"/>
      <c r="C73" s="2"/>
      <c r="G73" s="10">
        <f>Tableau1[[#This Row],[Soumis]]-Tableau1[[#This Row],[Remboursé]]</f>
        <v>0</v>
      </c>
      <c r="J73" s="1">
        <f>IF(Tableau1[[#This Row],[Diff. Sur impôt]]=0,0,(VLOOKUP(Tableau1[[#This Row],[Type]],prosadm,2,FALSE)))</f>
        <v>0</v>
      </c>
      <c r="K73" s="1">
        <f>IF(Tableau1[[#This Row],[Diff. Sur impôt]]=0,0,(VLOOKUP(Tableau1[[#This Row],[Type]],prosadm,3,FALSE)))</f>
        <v>0</v>
      </c>
    </row>
    <row r="74" spans="1:11" x14ac:dyDescent="0.25">
      <c r="A74" s="2"/>
      <c r="B74" s="2"/>
      <c r="C74" s="2"/>
      <c r="G74" s="10">
        <f>Tableau1[[#This Row],[Soumis]]-Tableau1[[#This Row],[Remboursé]]</f>
        <v>0</v>
      </c>
      <c r="J74" s="1">
        <f>IF(Tableau1[[#This Row],[Diff. Sur impôt]]=0,0,(VLOOKUP(Tableau1[[#This Row],[Type]],prosadm,2,FALSE)))</f>
        <v>0</v>
      </c>
      <c r="K74" s="1">
        <f>IF(Tableau1[[#This Row],[Diff. Sur impôt]]=0,0,(VLOOKUP(Tableau1[[#This Row],[Type]],prosadm,3,FALSE)))</f>
        <v>0</v>
      </c>
    </row>
    <row r="75" spans="1:11" x14ac:dyDescent="0.25">
      <c r="A75" s="2"/>
      <c r="B75" s="2"/>
      <c r="C75" s="2"/>
      <c r="G75" s="10">
        <f>Tableau1[[#This Row],[Soumis]]-Tableau1[[#This Row],[Remboursé]]</f>
        <v>0</v>
      </c>
      <c r="J75" s="1">
        <f>IF(Tableau1[[#This Row],[Diff. Sur impôt]]=0,0,(VLOOKUP(Tableau1[[#This Row],[Type]],prosadm,2,FALSE)))</f>
        <v>0</v>
      </c>
      <c r="K75" s="1">
        <f>IF(Tableau1[[#This Row],[Diff. Sur impôt]]=0,0,(VLOOKUP(Tableau1[[#This Row],[Type]],prosadm,3,FALSE)))</f>
        <v>0</v>
      </c>
    </row>
    <row r="76" spans="1:11" x14ac:dyDescent="0.25">
      <c r="A76" s="2"/>
      <c r="B76" s="2"/>
      <c r="C76" s="2"/>
      <c r="G76" s="10">
        <f>Tableau1[[#This Row],[Soumis]]-Tableau1[[#This Row],[Remboursé]]</f>
        <v>0</v>
      </c>
      <c r="J76" s="1">
        <f>IF(Tableau1[[#This Row],[Diff. Sur impôt]]=0,0,(VLOOKUP(Tableau1[[#This Row],[Type]],prosadm,2,FALSE)))</f>
        <v>0</v>
      </c>
      <c r="K76" s="1">
        <f>IF(Tableau1[[#This Row],[Diff. Sur impôt]]=0,0,(VLOOKUP(Tableau1[[#This Row],[Type]],prosadm,3,FALSE)))</f>
        <v>0</v>
      </c>
    </row>
    <row r="77" spans="1:11" x14ac:dyDescent="0.25">
      <c r="A77" s="2"/>
      <c r="B77" s="2"/>
      <c r="C77" s="2"/>
      <c r="G77" s="10">
        <f>Tableau1[[#This Row],[Soumis]]-Tableau1[[#This Row],[Remboursé]]</f>
        <v>0</v>
      </c>
      <c r="J77" s="1">
        <f>IF(Tableau1[[#This Row],[Diff. Sur impôt]]=0,0,(VLOOKUP(Tableau1[[#This Row],[Type]],prosadm,2,FALSE)))</f>
        <v>0</v>
      </c>
      <c r="K77" s="1">
        <f>IF(Tableau1[[#This Row],[Diff. Sur impôt]]=0,0,(VLOOKUP(Tableau1[[#This Row],[Type]],prosadm,3,FALSE)))</f>
        <v>0</v>
      </c>
    </row>
    <row r="78" spans="1:11" x14ac:dyDescent="0.25">
      <c r="A78" s="2"/>
      <c r="B78" s="2"/>
      <c r="C78" s="2"/>
      <c r="G78" s="10">
        <f>Tableau1[[#This Row],[Soumis]]-Tableau1[[#This Row],[Remboursé]]</f>
        <v>0</v>
      </c>
      <c r="J78" s="1">
        <f>IF(Tableau1[[#This Row],[Diff. Sur impôt]]=0,0,(VLOOKUP(Tableau1[[#This Row],[Type]],prosadm,2,FALSE)))</f>
        <v>0</v>
      </c>
      <c r="K78" s="1">
        <f>IF(Tableau1[[#This Row],[Diff. Sur impôt]]=0,0,(VLOOKUP(Tableau1[[#This Row],[Type]],prosadm,3,FALSE)))</f>
        <v>0</v>
      </c>
    </row>
    <row r="79" spans="1:11" x14ac:dyDescent="0.25">
      <c r="A79" s="2"/>
      <c r="B79" s="2"/>
      <c r="C79" s="2"/>
      <c r="G79" s="10">
        <f>Tableau1[[#This Row],[Soumis]]-Tableau1[[#This Row],[Remboursé]]</f>
        <v>0</v>
      </c>
      <c r="J79" s="1">
        <f>IF(Tableau1[[#This Row],[Diff. Sur impôt]]=0,0,(VLOOKUP(Tableau1[[#This Row],[Type]],prosadm,2,FALSE)))</f>
        <v>0</v>
      </c>
      <c r="K79" s="1">
        <f>IF(Tableau1[[#This Row],[Diff. Sur impôt]]=0,0,(VLOOKUP(Tableau1[[#This Row],[Type]],prosadm,3,FALSE)))</f>
        <v>0</v>
      </c>
    </row>
    <row r="80" spans="1:11" x14ac:dyDescent="0.25">
      <c r="A80" s="2"/>
      <c r="B80" s="2"/>
      <c r="C80" s="2"/>
      <c r="G80" s="10">
        <f>Tableau1[[#This Row],[Soumis]]-Tableau1[[#This Row],[Remboursé]]</f>
        <v>0</v>
      </c>
      <c r="J80" s="1">
        <f>IF(Tableau1[[#This Row],[Diff. Sur impôt]]=0,0,(VLOOKUP(Tableau1[[#This Row],[Type]],prosadm,2,FALSE)))</f>
        <v>0</v>
      </c>
      <c r="K80" s="1">
        <f>IF(Tableau1[[#This Row],[Diff. Sur impôt]]=0,0,(VLOOKUP(Tableau1[[#This Row],[Type]],prosadm,3,FALSE)))</f>
        <v>0</v>
      </c>
    </row>
    <row r="81" spans="1:11" x14ac:dyDescent="0.25">
      <c r="A81" s="2"/>
      <c r="B81" s="2"/>
      <c r="C81" s="2"/>
      <c r="G81" s="10">
        <f>Tableau1[[#This Row],[Soumis]]-Tableau1[[#This Row],[Remboursé]]</f>
        <v>0</v>
      </c>
      <c r="J81" s="1">
        <f>IF(Tableau1[[#This Row],[Diff. Sur impôt]]=0,0,(VLOOKUP(Tableau1[[#This Row],[Type]],prosadm,2,FALSE)))</f>
        <v>0</v>
      </c>
      <c r="K81" s="1">
        <f>IF(Tableau1[[#This Row],[Diff. Sur impôt]]=0,0,(VLOOKUP(Tableau1[[#This Row],[Type]],prosadm,3,FALSE)))</f>
        <v>0</v>
      </c>
    </row>
    <row r="82" spans="1:11" x14ac:dyDescent="0.25">
      <c r="A82" s="2"/>
      <c r="B82" s="2"/>
      <c r="C82" s="2"/>
      <c r="G82" s="10">
        <f>Tableau1[[#This Row],[Soumis]]-Tableau1[[#This Row],[Remboursé]]</f>
        <v>0</v>
      </c>
      <c r="J82" s="1">
        <f>IF(Tableau1[[#This Row],[Diff. Sur impôt]]=0,0,(VLOOKUP(Tableau1[[#This Row],[Type]],prosadm,2,FALSE)))</f>
        <v>0</v>
      </c>
      <c r="K82" s="1">
        <f>IF(Tableau1[[#This Row],[Diff. Sur impôt]]=0,0,(VLOOKUP(Tableau1[[#This Row],[Type]],prosadm,3,FALSE)))</f>
        <v>0</v>
      </c>
    </row>
    <row r="83" spans="1:11" x14ac:dyDescent="0.25">
      <c r="A83" s="2"/>
      <c r="B83" s="2"/>
      <c r="C83" s="2"/>
      <c r="G83" s="10">
        <f>Tableau1[[#This Row],[Soumis]]-Tableau1[[#This Row],[Remboursé]]</f>
        <v>0</v>
      </c>
      <c r="J83" s="1">
        <f>IF(Tableau1[[#This Row],[Diff. Sur impôt]]=0,0,(VLOOKUP(Tableau1[[#This Row],[Type]],prosadm,2,FALSE)))</f>
        <v>0</v>
      </c>
      <c r="K83" s="1">
        <f>IF(Tableau1[[#This Row],[Diff. Sur impôt]]=0,0,(VLOOKUP(Tableau1[[#This Row],[Type]],prosadm,3,FALSE)))</f>
        <v>0</v>
      </c>
    </row>
    <row r="84" spans="1:11" x14ac:dyDescent="0.25">
      <c r="A84" s="2"/>
      <c r="B84" s="2"/>
      <c r="C84" s="2"/>
      <c r="G84" s="10">
        <f>Tableau1[[#This Row],[Soumis]]-Tableau1[[#This Row],[Remboursé]]</f>
        <v>0</v>
      </c>
      <c r="J84" s="1">
        <f>IF(Tableau1[[#This Row],[Diff. Sur impôt]]=0,0,(VLOOKUP(Tableau1[[#This Row],[Type]],prosadm,2,FALSE)))</f>
        <v>0</v>
      </c>
      <c r="K84" s="1">
        <f>IF(Tableau1[[#This Row],[Diff. Sur impôt]]=0,0,(VLOOKUP(Tableau1[[#This Row],[Type]],prosadm,3,FALSE)))</f>
        <v>0</v>
      </c>
    </row>
    <row r="85" spans="1:11" x14ac:dyDescent="0.25">
      <c r="A85" s="2"/>
      <c r="B85" s="2"/>
      <c r="C85" s="2"/>
      <c r="G85" s="10">
        <f>Tableau1[[#This Row],[Soumis]]-Tableau1[[#This Row],[Remboursé]]</f>
        <v>0</v>
      </c>
      <c r="J85" s="1">
        <f>IF(Tableau1[[#This Row],[Diff. Sur impôt]]=0,0,(VLOOKUP(Tableau1[[#This Row],[Type]],prosadm,2,FALSE)))</f>
        <v>0</v>
      </c>
      <c r="K85" s="1">
        <f>IF(Tableau1[[#This Row],[Diff. Sur impôt]]=0,0,(VLOOKUP(Tableau1[[#This Row],[Type]],prosadm,3,FALSE)))</f>
        <v>0</v>
      </c>
    </row>
    <row r="86" spans="1:11" x14ac:dyDescent="0.25">
      <c r="A86" s="2"/>
      <c r="B86" s="2"/>
      <c r="C86" s="2"/>
      <c r="G86" s="10">
        <f>Tableau1[[#This Row],[Soumis]]-Tableau1[[#This Row],[Remboursé]]</f>
        <v>0</v>
      </c>
      <c r="J86" s="1">
        <f>IF(Tableau1[[#This Row],[Diff. Sur impôt]]=0,0,(VLOOKUP(Tableau1[[#This Row],[Type]],prosadm,2,FALSE)))</f>
        <v>0</v>
      </c>
      <c r="K86" s="1">
        <f>IF(Tableau1[[#This Row],[Diff. Sur impôt]]=0,0,(VLOOKUP(Tableau1[[#This Row],[Type]],prosadm,3,FALSE)))</f>
        <v>0</v>
      </c>
    </row>
    <row r="87" spans="1:11" x14ac:dyDescent="0.25">
      <c r="A87" s="2"/>
      <c r="B87" s="2"/>
      <c r="C87" s="2"/>
      <c r="G87" s="10">
        <f>Tableau1[[#This Row],[Soumis]]-Tableau1[[#This Row],[Remboursé]]</f>
        <v>0</v>
      </c>
      <c r="J87" s="1">
        <f>IF(Tableau1[[#This Row],[Diff. Sur impôt]]=0,0,(VLOOKUP(Tableau1[[#This Row],[Type]],prosadm,2,FALSE)))</f>
        <v>0</v>
      </c>
      <c r="K87" s="1">
        <f>IF(Tableau1[[#This Row],[Diff. Sur impôt]]=0,0,(VLOOKUP(Tableau1[[#This Row],[Type]],prosadm,3,FALSE)))</f>
        <v>0</v>
      </c>
    </row>
    <row r="88" spans="1:11" x14ac:dyDescent="0.25">
      <c r="A88" s="2"/>
      <c r="B88" s="2"/>
      <c r="C88" s="2"/>
      <c r="G88" s="10">
        <f>Tableau1[[#This Row],[Soumis]]-Tableau1[[#This Row],[Remboursé]]</f>
        <v>0</v>
      </c>
      <c r="J88" s="1">
        <f>IF(Tableau1[[#This Row],[Diff. Sur impôt]]=0,0,(VLOOKUP(Tableau1[[#This Row],[Type]],prosadm,2,FALSE)))</f>
        <v>0</v>
      </c>
      <c r="K88" s="1">
        <f>IF(Tableau1[[#This Row],[Diff. Sur impôt]]=0,0,(VLOOKUP(Tableau1[[#This Row],[Type]],prosadm,3,FALSE)))</f>
        <v>0</v>
      </c>
    </row>
    <row r="89" spans="1:11" x14ac:dyDescent="0.25">
      <c r="A89" s="2"/>
      <c r="B89" s="2"/>
      <c r="C89" s="2"/>
      <c r="G89" s="10">
        <f>Tableau1[[#This Row],[Soumis]]-Tableau1[[#This Row],[Remboursé]]</f>
        <v>0</v>
      </c>
      <c r="J89" s="1">
        <f>IF(Tableau1[[#This Row],[Diff. Sur impôt]]=0,0,(VLOOKUP(Tableau1[[#This Row],[Type]],prosadm,2,FALSE)))</f>
        <v>0</v>
      </c>
      <c r="K89" s="1">
        <f>IF(Tableau1[[#This Row],[Diff. Sur impôt]]=0,0,(VLOOKUP(Tableau1[[#This Row],[Type]],prosadm,3,FALSE)))</f>
        <v>0</v>
      </c>
    </row>
    <row r="90" spans="1:11" x14ac:dyDescent="0.25">
      <c r="A90" s="2"/>
      <c r="B90" s="2"/>
      <c r="C90" s="2"/>
      <c r="G90" s="10">
        <f>Tableau1[[#This Row],[Soumis]]-Tableau1[[#This Row],[Remboursé]]</f>
        <v>0</v>
      </c>
      <c r="J90" s="1">
        <f>IF(Tableau1[[#This Row],[Diff. Sur impôt]]=0,0,(VLOOKUP(Tableau1[[#This Row],[Type]],prosadm,2,FALSE)))</f>
        <v>0</v>
      </c>
      <c r="K90" s="1">
        <f>IF(Tableau1[[#This Row],[Diff. Sur impôt]]=0,0,(VLOOKUP(Tableau1[[#This Row],[Type]],prosadm,3,FALSE)))</f>
        <v>0</v>
      </c>
    </row>
    <row r="91" spans="1:11" x14ac:dyDescent="0.25">
      <c r="A91" s="2"/>
      <c r="B91" s="2"/>
      <c r="C91" s="2"/>
      <c r="G91" s="10">
        <f>Tableau1[[#This Row],[Soumis]]-Tableau1[[#This Row],[Remboursé]]</f>
        <v>0</v>
      </c>
      <c r="J91" s="1">
        <f>IF(Tableau1[[#This Row],[Diff. Sur impôt]]=0,0,(VLOOKUP(Tableau1[[#This Row],[Type]],prosadm,2,FALSE)))</f>
        <v>0</v>
      </c>
      <c r="K91" s="1">
        <f>IF(Tableau1[[#This Row],[Diff. Sur impôt]]=0,0,(VLOOKUP(Tableau1[[#This Row],[Type]],prosadm,3,FALSE)))</f>
        <v>0</v>
      </c>
    </row>
    <row r="92" spans="1:11" x14ac:dyDescent="0.25">
      <c r="A92" s="2"/>
      <c r="B92" s="2"/>
      <c r="C92" s="2"/>
      <c r="G92" s="10">
        <f>Tableau1[[#This Row],[Soumis]]-Tableau1[[#This Row],[Remboursé]]</f>
        <v>0</v>
      </c>
      <c r="J92" s="1">
        <f>IF(Tableau1[[#This Row],[Diff. Sur impôt]]=0,0,(VLOOKUP(Tableau1[[#This Row],[Type]],prosadm,2,FALSE)))</f>
        <v>0</v>
      </c>
      <c r="K92" s="1">
        <f>IF(Tableau1[[#This Row],[Diff. Sur impôt]]=0,0,(VLOOKUP(Tableau1[[#This Row],[Type]],prosadm,3,FALSE)))</f>
        <v>0</v>
      </c>
    </row>
    <row r="93" spans="1:11" x14ac:dyDescent="0.25">
      <c r="A93" s="2"/>
      <c r="B93" s="2"/>
      <c r="C93" s="2"/>
      <c r="G93" s="10">
        <f>Tableau1[[#This Row],[Soumis]]-Tableau1[[#This Row],[Remboursé]]</f>
        <v>0</v>
      </c>
      <c r="J93" s="1">
        <f>IF(Tableau1[[#This Row],[Diff. Sur impôt]]=0,0,(VLOOKUP(Tableau1[[#This Row],[Type]],prosadm,2,FALSE)))</f>
        <v>0</v>
      </c>
      <c r="K93" s="1">
        <f>IF(Tableau1[[#This Row],[Diff. Sur impôt]]=0,0,(VLOOKUP(Tableau1[[#This Row],[Type]],prosadm,3,FALSE)))</f>
        <v>0</v>
      </c>
    </row>
    <row r="94" spans="1:11" x14ac:dyDescent="0.25">
      <c r="A94" s="2"/>
      <c r="B94" s="2"/>
      <c r="C94" s="2"/>
      <c r="G94" s="10">
        <f>Tableau1[[#This Row],[Soumis]]-Tableau1[[#This Row],[Remboursé]]</f>
        <v>0</v>
      </c>
      <c r="J94" s="1">
        <f>IF(Tableau1[[#This Row],[Diff. Sur impôt]]=0,0,(VLOOKUP(Tableau1[[#This Row],[Type]],prosadm,2,FALSE)))</f>
        <v>0</v>
      </c>
      <c r="K94" s="1">
        <f>IF(Tableau1[[#This Row],[Diff. Sur impôt]]=0,0,(VLOOKUP(Tableau1[[#This Row],[Type]],prosadm,3,FALSE)))</f>
        <v>0</v>
      </c>
    </row>
    <row r="95" spans="1:11" x14ac:dyDescent="0.25">
      <c r="A95" s="2"/>
      <c r="B95" s="2"/>
      <c r="C95" s="2"/>
      <c r="G95" s="10">
        <f>Tableau1[[#This Row],[Soumis]]-Tableau1[[#This Row],[Remboursé]]</f>
        <v>0</v>
      </c>
      <c r="J95" s="1">
        <f>IF(Tableau1[[#This Row],[Diff. Sur impôt]]=0,0,(VLOOKUP(Tableau1[[#This Row],[Type]],prosadm,2,FALSE)))</f>
        <v>0</v>
      </c>
      <c r="K95" s="1">
        <f>IF(Tableau1[[#This Row],[Diff. Sur impôt]]=0,0,(VLOOKUP(Tableau1[[#This Row],[Type]],prosadm,3,FALSE)))</f>
        <v>0</v>
      </c>
    </row>
    <row r="96" spans="1:11" x14ac:dyDescent="0.25">
      <c r="A96" s="2"/>
      <c r="B96" s="2"/>
      <c r="C96" s="2"/>
      <c r="G96" s="10">
        <f>Tableau1[[#This Row],[Soumis]]-Tableau1[[#This Row],[Remboursé]]</f>
        <v>0</v>
      </c>
      <c r="J96" s="1">
        <f>IF(Tableau1[[#This Row],[Diff. Sur impôt]]=0,0,(VLOOKUP(Tableau1[[#This Row],[Type]],prosadm,2,FALSE)))</f>
        <v>0</v>
      </c>
      <c r="K96" s="1">
        <f>IF(Tableau1[[#This Row],[Diff. Sur impôt]]=0,0,(VLOOKUP(Tableau1[[#This Row],[Type]],prosadm,3,FALSE)))</f>
        <v>0</v>
      </c>
    </row>
    <row r="97" spans="1:11" x14ac:dyDescent="0.25">
      <c r="A97" s="2"/>
      <c r="B97" s="2"/>
      <c r="C97" s="2"/>
      <c r="G97" s="10">
        <f>Tableau1[[#This Row],[Soumis]]-Tableau1[[#This Row],[Remboursé]]</f>
        <v>0</v>
      </c>
      <c r="J97" s="1">
        <f>IF(Tableau1[[#This Row],[Diff. Sur impôt]]=0,0,(VLOOKUP(Tableau1[[#This Row],[Type]],prosadm,2,FALSE)))</f>
        <v>0</v>
      </c>
      <c r="K97" s="1">
        <f>IF(Tableau1[[#This Row],[Diff. Sur impôt]]=0,0,(VLOOKUP(Tableau1[[#This Row],[Type]],prosadm,3,FALSE)))</f>
        <v>0</v>
      </c>
    </row>
    <row r="98" spans="1:11" x14ac:dyDescent="0.25">
      <c r="A98" s="2"/>
      <c r="B98" s="2"/>
      <c r="C98" s="2"/>
      <c r="G98" s="10">
        <f>Tableau1[[#This Row],[Soumis]]-Tableau1[[#This Row],[Remboursé]]</f>
        <v>0</v>
      </c>
      <c r="J98" s="1">
        <f>IF(Tableau1[[#This Row],[Diff. Sur impôt]]=0,0,(VLOOKUP(Tableau1[[#This Row],[Type]],prosadm,2,FALSE)))</f>
        <v>0</v>
      </c>
      <c r="K98" s="1">
        <f>IF(Tableau1[[#This Row],[Diff. Sur impôt]]=0,0,(VLOOKUP(Tableau1[[#This Row],[Type]],prosadm,3,FALSE)))</f>
        <v>0</v>
      </c>
    </row>
    <row r="99" spans="1:11" x14ac:dyDescent="0.25">
      <c r="A99" s="2"/>
      <c r="B99" s="2"/>
      <c r="C99" s="2"/>
      <c r="G99" s="10">
        <f>Tableau1[[#This Row],[Soumis]]-Tableau1[[#This Row],[Remboursé]]</f>
        <v>0</v>
      </c>
      <c r="J99" s="1">
        <f>IF(Tableau1[[#This Row],[Diff. Sur impôt]]=0,0,(VLOOKUP(Tableau1[[#This Row],[Type]],prosadm,2,FALSE)))</f>
        <v>0</v>
      </c>
      <c r="K99" s="1">
        <f>IF(Tableau1[[#This Row],[Diff. Sur impôt]]=0,0,(VLOOKUP(Tableau1[[#This Row],[Type]],prosadm,3,FALSE)))</f>
        <v>0</v>
      </c>
    </row>
    <row r="100" spans="1:11" x14ac:dyDescent="0.25">
      <c r="A100" s="2"/>
      <c r="B100" s="2"/>
      <c r="C100" s="2"/>
      <c r="G100" s="10">
        <f>Tableau1[[#This Row],[Soumis]]-Tableau1[[#This Row],[Remboursé]]</f>
        <v>0</v>
      </c>
      <c r="J100" s="1">
        <f>IF(Tableau1[[#This Row],[Diff. Sur impôt]]=0,0,(VLOOKUP(Tableau1[[#This Row],[Type]],prosadm,2,FALSE)))</f>
        <v>0</v>
      </c>
      <c r="K100" s="1">
        <f>IF(Tableau1[[#This Row],[Diff. Sur impôt]]=0,0,(VLOOKUP(Tableau1[[#This Row],[Type]],prosadm,3,FALSE)))</f>
        <v>0</v>
      </c>
    </row>
    <row r="101" spans="1:11" x14ac:dyDescent="0.25">
      <c r="A101" s="2"/>
      <c r="B101" s="2"/>
      <c r="C101" s="2"/>
      <c r="G101" s="10">
        <f>Tableau1[[#This Row],[Soumis]]-Tableau1[[#This Row],[Remboursé]]</f>
        <v>0</v>
      </c>
      <c r="J101" s="1">
        <f>IF(Tableau1[[#This Row],[Diff. Sur impôt]]=0,0,(VLOOKUP(Tableau1[[#This Row],[Type]],prosadm,2,FALSE)))</f>
        <v>0</v>
      </c>
      <c r="K101" s="1">
        <f>IF(Tableau1[[#This Row],[Diff. Sur impôt]]=0,0,(VLOOKUP(Tableau1[[#This Row],[Type]],prosadm,3,FALSE)))</f>
        <v>0</v>
      </c>
    </row>
    <row r="102" spans="1:11" x14ac:dyDescent="0.25">
      <c r="A102" s="2"/>
      <c r="B102" s="2"/>
      <c r="C102" s="2"/>
      <c r="G102" s="10">
        <f>Tableau1[[#This Row],[Soumis]]-Tableau1[[#This Row],[Remboursé]]</f>
        <v>0</v>
      </c>
      <c r="J102" s="1">
        <f>IF(Tableau1[[#This Row],[Diff. Sur impôt]]=0,0,(VLOOKUP(Tableau1[[#This Row],[Type]],prosadm,2,FALSE)))</f>
        <v>0</v>
      </c>
      <c r="K102" s="1">
        <f>IF(Tableau1[[#This Row],[Diff. Sur impôt]]=0,0,(VLOOKUP(Tableau1[[#This Row],[Type]],prosadm,3,FALSE)))</f>
        <v>0</v>
      </c>
    </row>
    <row r="103" spans="1:11" x14ac:dyDescent="0.25">
      <c r="A103" s="2"/>
      <c r="B103" s="2"/>
      <c r="C103" s="2"/>
      <c r="G103" s="10">
        <f>Tableau1[[#This Row],[Soumis]]-Tableau1[[#This Row],[Remboursé]]</f>
        <v>0</v>
      </c>
      <c r="J103" s="1">
        <f>IF(Tableau1[[#This Row],[Diff. Sur impôt]]=0,0,(VLOOKUP(Tableau1[[#This Row],[Type]],prosadm,2,FALSE)))</f>
        <v>0</v>
      </c>
      <c r="K103" s="1">
        <f>IF(Tableau1[[#This Row],[Diff. Sur impôt]]=0,0,(VLOOKUP(Tableau1[[#This Row],[Type]],prosadm,3,FALSE)))</f>
        <v>0</v>
      </c>
    </row>
    <row r="104" spans="1:11" x14ac:dyDescent="0.25">
      <c r="A104" s="2"/>
      <c r="B104" s="2"/>
      <c r="C104" s="2"/>
      <c r="G104" s="10">
        <f>Tableau1[[#This Row],[Soumis]]-Tableau1[[#This Row],[Remboursé]]</f>
        <v>0</v>
      </c>
      <c r="J104" s="1">
        <f>IF(Tableau1[[#This Row],[Diff. Sur impôt]]=0,0,(VLOOKUP(Tableau1[[#This Row],[Type]],prosadm,2,FALSE)))</f>
        <v>0</v>
      </c>
      <c r="K104" s="1">
        <f>IF(Tableau1[[#This Row],[Diff. Sur impôt]]=0,0,(VLOOKUP(Tableau1[[#This Row],[Type]],prosadm,3,FALSE)))</f>
        <v>0</v>
      </c>
    </row>
    <row r="105" spans="1:11" x14ac:dyDescent="0.25">
      <c r="A105" s="2"/>
      <c r="B105" s="2"/>
      <c r="C105" s="2"/>
      <c r="G105" s="10">
        <f>Tableau1[[#This Row],[Soumis]]-Tableau1[[#This Row],[Remboursé]]</f>
        <v>0</v>
      </c>
      <c r="J105" s="1">
        <f>IF(Tableau1[[#This Row],[Diff. Sur impôt]]=0,0,(VLOOKUP(Tableau1[[#This Row],[Type]],prosadm,2,FALSE)))</f>
        <v>0</v>
      </c>
      <c r="K105" s="1">
        <f>IF(Tableau1[[#This Row],[Diff. Sur impôt]]=0,0,(VLOOKUP(Tableau1[[#This Row],[Type]],prosadm,3,FALSE)))</f>
        <v>0</v>
      </c>
    </row>
    <row r="106" spans="1:11" x14ac:dyDescent="0.25">
      <c r="A106" s="2"/>
      <c r="B106" s="2"/>
      <c r="C106" s="2"/>
      <c r="G106" s="10">
        <f>Tableau1[[#This Row],[Soumis]]-Tableau1[[#This Row],[Remboursé]]</f>
        <v>0</v>
      </c>
      <c r="J106" s="1">
        <f>IF(Tableau1[[#This Row],[Diff. Sur impôt]]=0,0,(VLOOKUP(Tableau1[[#This Row],[Type]],prosadm,2,FALSE)))</f>
        <v>0</v>
      </c>
      <c r="K106" s="1">
        <f>IF(Tableau1[[#This Row],[Diff. Sur impôt]]=0,0,(VLOOKUP(Tableau1[[#This Row],[Type]],prosadm,3,FALSE)))</f>
        <v>0</v>
      </c>
    </row>
    <row r="107" spans="1:11" x14ac:dyDescent="0.25">
      <c r="A107" s="2"/>
      <c r="B107" s="2"/>
      <c r="C107" s="2"/>
      <c r="G107" s="10">
        <f>Tableau1[[#This Row],[Soumis]]-Tableau1[[#This Row],[Remboursé]]</f>
        <v>0</v>
      </c>
      <c r="J107" s="1">
        <f>IF(Tableau1[[#This Row],[Diff. Sur impôt]]=0,0,(VLOOKUP(Tableau1[[#This Row],[Type]],prosadm,2,FALSE)))</f>
        <v>0</v>
      </c>
      <c r="K107" s="1">
        <f>IF(Tableau1[[#This Row],[Diff. Sur impôt]]=0,0,(VLOOKUP(Tableau1[[#This Row],[Type]],prosadm,3,FALSE)))</f>
        <v>0</v>
      </c>
    </row>
    <row r="108" spans="1:11" x14ac:dyDescent="0.25">
      <c r="A108" s="2"/>
      <c r="B108" s="2"/>
      <c r="C108" s="2"/>
      <c r="G108" s="10">
        <f>Tableau1[[#This Row],[Soumis]]-Tableau1[[#This Row],[Remboursé]]</f>
        <v>0</v>
      </c>
      <c r="J108" s="1">
        <f>IF(Tableau1[[#This Row],[Diff. Sur impôt]]=0,0,(VLOOKUP(Tableau1[[#This Row],[Type]],prosadm,2,FALSE)))</f>
        <v>0</v>
      </c>
      <c r="K108" s="1">
        <f>IF(Tableau1[[#This Row],[Diff. Sur impôt]]=0,0,(VLOOKUP(Tableau1[[#This Row],[Type]],prosadm,3,FALSE)))</f>
        <v>0</v>
      </c>
    </row>
    <row r="109" spans="1:11" x14ac:dyDescent="0.25">
      <c r="A109" s="2"/>
      <c r="B109" s="2"/>
      <c r="C109" s="2"/>
      <c r="G109" s="10">
        <f>Tableau1[[#This Row],[Soumis]]-Tableau1[[#This Row],[Remboursé]]</f>
        <v>0</v>
      </c>
      <c r="J109" s="1">
        <f>IF(Tableau1[[#This Row],[Diff. Sur impôt]]=0,0,(VLOOKUP(Tableau1[[#This Row],[Type]],prosadm,2,FALSE)))</f>
        <v>0</v>
      </c>
      <c r="K109" s="1">
        <f>IF(Tableau1[[#This Row],[Diff. Sur impôt]]=0,0,(VLOOKUP(Tableau1[[#This Row],[Type]],prosadm,3,FALSE)))</f>
        <v>0</v>
      </c>
    </row>
    <row r="110" spans="1:11" x14ac:dyDescent="0.25">
      <c r="A110" s="2"/>
      <c r="B110" s="2"/>
      <c r="C110" s="2"/>
      <c r="G110" s="10">
        <f>Tableau1[[#This Row],[Soumis]]-Tableau1[[#This Row],[Remboursé]]</f>
        <v>0</v>
      </c>
      <c r="J110" s="1">
        <f>IF(Tableau1[[#This Row],[Diff. Sur impôt]]=0,0,(VLOOKUP(Tableau1[[#This Row],[Type]],prosadm,2,FALSE)))</f>
        <v>0</v>
      </c>
      <c r="K110" s="1">
        <f>IF(Tableau1[[#This Row],[Diff. Sur impôt]]=0,0,(VLOOKUP(Tableau1[[#This Row],[Type]],prosadm,3,FALSE)))</f>
        <v>0</v>
      </c>
    </row>
    <row r="111" spans="1:11" x14ac:dyDescent="0.25">
      <c r="A111" s="2"/>
      <c r="B111" s="2"/>
      <c r="C111" s="2"/>
      <c r="G111" s="10">
        <f>Tableau1[[#This Row],[Soumis]]-Tableau1[[#This Row],[Remboursé]]</f>
        <v>0</v>
      </c>
      <c r="J111" s="1">
        <f>IF(Tableau1[[#This Row],[Diff. Sur impôt]]=0,0,(VLOOKUP(Tableau1[[#This Row],[Type]],prosadm,2,FALSE)))</f>
        <v>0</v>
      </c>
      <c r="K111" s="1">
        <f>IF(Tableau1[[#This Row],[Diff. Sur impôt]]=0,0,(VLOOKUP(Tableau1[[#This Row],[Type]],prosadm,3,FALSE)))</f>
        <v>0</v>
      </c>
    </row>
    <row r="112" spans="1:11" x14ac:dyDescent="0.25">
      <c r="A112" s="2"/>
      <c r="B112" s="2"/>
      <c r="C112" s="2"/>
      <c r="G112" s="10">
        <f>Tableau1[[#This Row],[Soumis]]-Tableau1[[#This Row],[Remboursé]]</f>
        <v>0</v>
      </c>
      <c r="J112" s="1">
        <f>IF(Tableau1[[#This Row],[Diff. Sur impôt]]=0,0,(VLOOKUP(Tableau1[[#This Row],[Type]],prosadm,2,FALSE)))</f>
        <v>0</v>
      </c>
      <c r="K112" s="1">
        <f>IF(Tableau1[[#This Row],[Diff. Sur impôt]]=0,0,(VLOOKUP(Tableau1[[#This Row],[Type]],prosadm,3,FALSE)))</f>
        <v>0</v>
      </c>
    </row>
    <row r="113" spans="1:11" x14ac:dyDescent="0.25">
      <c r="A113" s="2"/>
      <c r="B113" s="2"/>
      <c r="C113" s="2"/>
      <c r="G113" s="10">
        <f>Tableau1[[#This Row],[Soumis]]-Tableau1[[#This Row],[Remboursé]]</f>
        <v>0</v>
      </c>
      <c r="J113" s="1">
        <f>IF(Tableau1[[#This Row],[Diff. Sur impôt]]=0,0,(VLOOKUP(Tableau1[[#This Row],[Type]],prosadm,2,FALSE)))</f>
        <v>0</v>
      </c>
      <c r="K113" s="1">
        <f>IF(Tableau1[[#This Row],[Diff. Sur impôt]]=0,0,(VLOOKUP(Tableau1[[#This Row],[Type]],prosadm,3,FALSE)))</f>
        <v>0</v>
      </c>
    </row>
    <row r="114" spans="1:11" x14ac:dyDescent="0.25">
      <c r="A114" s="2"/>
      <c r="B114" s="2"/>
      <c r="C114" s="2"/>
      <c r="G114" s="10">
        <f>Tableau1[[#This Row],[Soumis]]-Tableau1[[#This Row],[Remboursé]]</f>
        <v>0</v>
      </c>
      <c r="J114" s="1">
        <f>IF(Tableau1[[#This Row],[Diff. Sur impôt]]=0,0,(VLOOKUP(Tableau1[[#This Row],[Type]],prosadm,2,FALSE)))</f>
        <v>0</v>
      </c>
      <c r="K114" s="1">
        <f>IF(Tableau1[[#This Row],[Diff. Sur impôt]]=0,0,(VLOOKUP(Tableau1[[#This Row],[Type]],prosadm,3,FALSE)))</f>
        <v>0</v>
      </c>
    </row>
    <row r="115" spans="1:11" x14ac:dyDescent="0.25">
      <c r="A115" s="2"/>
      <c r="B115" s="2"/>
      <c r="C115" s="2"/>
      <c r="G115" s="10">
        <f>Tableau1[[#This Row],[Soumis]]-Tableau1[[#This Row],[Remboursé]]</f>
        <v>0</v>
      </c>
      <c r="J115" s="1">
        <f>IF(Tableau1[[#This Row],[Diff. Sur impôt]]=0,0,(VLOOKUP(Tableau1[[#This Row],[Type]],prosadm,2,FALSE)))</f>
        <v>0</v>
      </c>
      <c r="K115" s="1">
        <f>IF(Tableau1[[#This Row],[Diff. Sur impôt]]=0,0,(VLOOKUP(Tableau1[[#This Row],[Type]],prosadm,3,FALSE)))</f>
        <v>0</v>
      </c>
    </row>
    <row r="116" spans="1:11" x14ac:dyDescent="0.25">
      <c r="A116" s="2"/>
      <c r="B116" s="2"/>
      <c r="C116" s="2"/>
      <c r="G116" s="10">
        <f>Tableau1[[#This Row],[Soumis]]-Tableau1[[#This Row],[Remboursé]]</f>
        <v>0</v>
      </c>
      <c r="J116" s="1">
        <f>IF(Tableau1[[#This Row],[Diff. Sur impôt]]=0,0,(VLOOKUP(Tableau1[[#This Row],[Type]],prosadm,2,FALSE)))</f>
        <v>0</v>
      </c>
      <c r="K116" s="1">
        <f>IF(Tableau1[[#This Row],[Diff. Sur impôt]]=0,0,(VLOOKUP(Tableau1[[#This Row],[Type]],prosadm,3,FALSE)))</f>
        <v>0</v>
      </c>
    </row>
    <row r="117" spans="1:11" x14ac:dyDescent="0.25">
      <c r="A117" s="2"/>
      <c r="B117" s="2"/>
      <c r="C117" s="2"/>
      <c r="G117" s="10">
        <f>Tableau1[[#This Row],[Soumis]]-Tableau1[[#This Row],[Remboursé]]</f>
        <v>0</v>
      </c>
      <c r="J117" s="1">
        <f>IF(Tableau1[[#This Row],[Diff. Sur impôt]]=0,0,(VLOOKUP(Tableau1[[#This Row],[Type]],prosadm,2,FALSE)))</f>
        <v>0</v>
      </c>
      <c r="K117" s="1">
        <f>IF(Tableau1[[#This Row],[Diff. Sur impôt]]=0,0,(VLOOKUP(Tableau1[[#This Row],[Type]],prosadm,3,FALSE)))</f>
        <v>0</v>
      </c>
    </row>
    <row r="118" spans="1:11" x14ac:dyDescent="0.25">
      <c r="A118" s="2"/>
      <c r="B118" s="2"/>
      <c r="C118" s="2"/>
      <c r="G118" s="10">
        <f>Tableau1[[#This Row],[Soumis]]-Tableau1[[#This Row],[Remboursé]]</f>
        <v>0</v>
      </c>
      <c r="J118" s="1">
        <f>IF(Tableau1[[#This Row],[Diff. Sur impôt]]=0,0,(VLOOKUP(Tableau1[[#This Row],[Type]],prosadm,2,FALSE)))</f>
        <v>0</v>
      </c>
      <c r="K118" s="1">
        <f>IF(Tableau1[[#This Row],[Diff. Sur impôt]]=0,0,(VLOOKUP(Tableau1[[#This Row],[Type]],prosadm,3,FALSE)))</f>
        <v>0</v>
      </c>
    </row>
    <row r="119" spans="1:11" x14ac:dyDescent="0.25">
      <c r="A119" s="2"/>
      <c r="B119" s="2"/>
      <c r="C119" s="2"/>
      <c r="G119" s="10">
        <f>Tableau1[[#This Row],[Soumis]]-Tableau1[[#This Row],[Remboursé]]</f>
        <v>0</v>
      </c>
      <c r="J119" s="1">
        <f>IF(Tableau1[[#This Row],[Diff. Sur impôt]]=0,0,(VLOOKUP(Tableau1[[#This Row],[Type]],prosadm,2,FALSE)))</f>
        <v>0</v>
      </c>
      <c r="K119" s="1">
        <f>IF(Tableau1[[#This Row],[Diff. Sur impôt]]=0,0,(VLOOKUP(Tableau1[[#This Row],[Type]],prosadm,3,FALSE)))</f>
        <v>0</v>
      </c>
    </row>
    <row r="120" spans="1:11" x14ac:dyDescent="0.25">
      <c r="A120" s="2"/>
      <c r="B120" s="2"/>
      <c r="C120" s="2"/>
      <c r="G120" s="10">
        <f>Tableau1[[#This Row],[Soumis]]-Tableau1[[#This Row],[Remboursé]]</f>
        <v>0</v>
      </c>
      <c r="J120" s="1">
        <f>IF(Tableau1[[#This Row],[Diff. Sur impôt]]=0,0,(VLOOKUP(Tableau1[[#This Row],[Type]],prosadm,2,FALSE)))</f>
        <v>0</v>
      </c>
      <c r="K120" s="1">
        <f>IF(Tableau1[[#This Row],[Diff. Sur impôt]]=0,0,(VLOOKUP(Tableau1[[#This Row],[Type]],prosadm,3,FALSE)))</f>
        <v>0</v>
      </c>
    </row>
    <row r="121" spans="1:11" x14ac:dyDescent="0.25">
      <c r="A121" s="2"/>
      <c r="B121" s="2"/>
      <c r="C121" s="2"/>
      <c r="G121" s="10">
        <f>Tableau1[[#This Row],[Soumis]]-Tableau1[[#This Row],[Remboursé]]</f>
        <v>0</v>
      </c>
      <c r="J121" s="1">
        <f>IF(Tableau1[[#This Row],[Diff. Sur impôt]]=0,0,(VLOOKUP(Tableau1[[#This Row],[Type]],prosadm,2,FALSE)))</f>
        <v>0</v>
      </c>
      <c r="K121" s="1">
        <f>IF(Tableau1[[#This Row],[Diff. Sur impôt]]=0,0,(VLOOKUP(Tableau1[[#This Row],[Type]],prosadm,3,FALSE)))</f>
        <v>0</v>
      </c>
    </row>
    <row r="122" spans="1:11" x14ac:dyDescent="0.25">
      <c r="A122" s="2"/>
      <c r="B122" s="2"/>
      <c r="C122" s="2"/>
      <c r="G122" s="10">
        <f>Tableau1[[#This Row],[Soumis]]-Tableau1[[#This Row],[Remboursé]]</f>
        <v>0</v>
      </c>
      <c r="J122" s="1">
        <f>IF(Tableau1[[#This Row],[Diff. Sur impôt]]=0,0,(VLOOKUP(Tableau1[[#This Row],[Type]],prosadm,2,FALSE)))</f>
        <v>0</v>
      </c>
      <c r="K122" s="1">
        <f>IF(Tableau1[[#This Row],[Diff. Sur impôt]]=0,0,(VLOOKUP(Tableau1[[#This Row],[Type]],prosadm,3,FALSE)))</f>
        <v>0</v>
      </c>
    </row>
    <row r="123" spans="1:11" x14ac:dyDescent="0.25">
      <c r="A123" s="2"/>
      <c r="B123" s="2"/>
      <c r="C123" s="2"/>
      <c r="G123" s="10">
        <f>Tableau1[[#This Row],[Soumis]]-Tableau1[[#This Row],[Remboursé]]</f>
        <v>0</v>
      </c>
      <c r="J123" s="1">
        <f>IF(Tableau1[[#This Row],[Diff. Sur impôt]]=0,0,(VLOOKUP(Tableau1[[#This Row],[Type]],prosadm,2,FALSE)))</f>
        <v>0</v>
      </c>
      <c r="K123" s="1">
        <f>IF(Tableau1[[#This Row],[Diff. Sur impôt]]=0,0,(VLOOKUP(Tableau1[[#This Row],[Type]],prosadm,3,FALSE)))</f>
        <v>0</v>
      </c>
    </row>
    <row r="124" spans="1:11" x14ac:dyDescent="0.25">
      <c r="A124" s="2"/>
      <c r="B124" s="2"/>
      <c r="C124" s="2"/>
      <c r="G124" s="10">
        <f>Tableau1[[#This Row],[Soumis]]-Tableau1[[#This Row],[Remboursé]]</f>
        <v>0</v>
      </c>
      <c r="J124" s="1">
        <f>IF(Tableau1[[#This Row],[Diff. Sur impôt]]=0,0,(VLOOKUP(Tableau1[[#This Row],[Type]],prosadm,2,FALSE)))</f>
        <v>0</v>
      </c>
      <c r="K124" s="1">
        <f>IF(Tableau1[[#This Row],[Diff. Sur impôt]]=0,0,(VLOOKUP(Tableau1[[#This Row],[Type]],prosadm,3,FALSE)))</f>
        <v>0</v>
      </c>
    </row>
    <row r="125" spans="1:11" x14ac:dyDescent="0.25">
      <c r="A125" s="2"/>
      <c r="B125" s="2"/>
      <c r="C125" s="2"/>
      <c r="G125" s="10">
        <f>Tableau1[[#This Row],[Soumis]]-Tableau1[[#This Row],[Remboursé]]</f>
        <v>0</v>
      </c>
      <c r="J125" s="1">
        <f>IF(Tableau1[[#This Row],[Diff. Sur impôt]]=0,0,(VLOOKUP(Tableau1[[#This Row],[Type]],prosadm,2,FALSE)))</f>
        <v>0</v>
      </c>
      <c r="K125" s="1">
        <f>IF(Tableau1[[#This Row],[Diff. Sur impôt]]=0,0,(VLOOKUP(Tableau1[[#This Row],[Type]],prosadm,3,FALSE)))</f>
        <v>0</v>
      </c>
    </row>
    <row r="126" spans="1:11" x14ac:dyDescent="0.25">
      <c r="A126" s="2"/>
      <c r="B126" s="2"/>
      <c r="C126" s="2"/>
      <c r="G126" s="10">
        <f>Tableau1[[#This Row],[Soumis]]-Tableau1[[#This Row],[Remboursé]]</f>
        <v>0</v>
      </c>
      <c r="J126" s="1">
        <f>IF(Tableau1[[#This Row],[Diff. Sur impôt]]=0,0,(VLOOKUP(Tableau1[[#This Row],[Type]],prosadm,2,FALSE)))</f>
        <v>0</v>
      </c>
      <c r="K126" s="1">
        <f>IF(Tableau1[[#This Row],[Diff. Sur impôt]]=0,0,(VLOOKUP(Tableau1[[#This Row],[Type]],prosadm,3,FALSE)))</f>
        <v>0</v>
      </c>
    </row>
    <row r="127" spans="1:11" x14ac:dyDescent="0.25">
      <c r="A127" s="2"/>
      <c r="B127" s="2"/>
      <c r="C127" s="2"/>
      <c r="G127" s="10">
        <f>Tableau1[[#This Row],[Soumis]]-Tableau1[[#This Row],[Remboursé]]</f>
        <v>0</v>
      </c>
      <c r="J127" s="1">
        <f>IF(Tableau1[[#This Row],[Diff. Sur impôt]]=0,0,(VLOOKUP(Tableau1[[#This Row],[Type]],prosadm,2,FALSE)))</f>
        <v>0</v>
      </c>
      <c r="K127" s="1">
        <f>IF(Tableau1[[#This Row],[Diff. Sur impôt]]=0,0,(VLOOKUP(Tableau1[[#This Row],[Type]],prosadm,3,FALSE)))</f>
        <v>0</v>
      </c>
    </row>
    <row r="128" spans="1:11" x14ac:dyDescent="0.25">
      <c r="A128" s="2"/>
      <c r="B128" s="2"/>
      <c r="C128" s="2"/>
      <c r="G128" s="10">
        <f>Tableau1[[#This Row],[Soumis]]-Tableau1[[#This Row],[Remboursé]]</f>
        <v>0</v>
      </c>
      <c r="J128" s="1">
        <f>IF(Tableau1[[#This Row],[Diff. Sur impôt]]=0,0,(VLOOKUP(Tableau1[[#This Row],[Type]],prosadm,2,FALSE)))</f>
        <v>0</v>
      </c>
      <c r="K128" s="1">
        <f>IF(Tableau1[[#This Row],[Diff. Sur impôt]]=0,0,(VLOOKUP(Tableau1[[#This Row],[Type]],prosadm,3,FALSE)))</f>
        <v>0</v>
      </c>
    </row>
    <row r="129" spans="1:11" x14ac:dyDescent="0.25">
      <c r="A129" s="2"/>
      <c r="B129" s="2"/>
      <c r="C129" s="2"/>
      <c r="G129" s="10">
        <f>Tableau1[[#This Row],[Soumis]]-Tableau1[[#This Row],[Remboursé]]</f>
        <v>0</v>
      </c>
      <c r="J129" s="1">
        <f>IF(Tableau1[[#This Row],[Diff. Sur impôt]]=0,0,(VLOOKUP(Tableau1[[#This Row],[Type]],prosadm,2,FALSE)))</f>
        <v>0</v>
      </c>
      <c r="K129" s="1">
        <f>IF(Tableau1[[#This Row],[Diff. Sur impôt]]=0,0,(VLOOKUP(Tableau1[[#This Row],[Type]],prosadm,3,FALSE)))</f>
        <v>0</v>
      </c>
    </row>
    <row r="130" spans="1:11" x14ac:dyDescent="0.25">
      <c r="A130" s="2"/>
      <c r="B130" s="2"/>
      <c r="C130" s="2"/>
      <c r="G130" s="10">
        <f>Tableau1[[#This Row],[Soumis]]-Tableau1[[#This Row],[Remboursé]]</f>
        <v>0</v>
      </c>
      <c r="J130" s="1">
        <f>IF(Tableau1[[#This Row],[Diff. Sur impôt]]=0,0,(VLOOKUP(Tableau1[[#This Row],[Type]],prosadm,2,FALSE)))</f>
        <v>0</v>
      </c>
      <c r="K130" s="1">
        <f>IF(Tableau1[[#This Row],[Diff. Sur impôt]]=0,0,(VLOOKUP(Tableau1[[#This Row],[Type]],prosadm,3,FALSE)))</f>
        <v>0</v>
      </c>
    </row>
    <row r="131" spans="1:11" x14ac:dyDescent="0.25">
      <c r="A131" s="2"/>
      <c r="B131" s="2"/>
      <c r="C131" s="2"/>
      <c r="G131" s="10">
        <f>Tableau1[[#This Row],[Soumis]]-Tableau1[[#This Row],[Remboursé]]</f>
        <v>0</v>
      </c>
      <c r="J131" s="1">
        <f>IF(Tableau1[[#This Row],[Diff. Sur impôt]]=0,0,(VLOOKUP(Tableau1[[#This Row],[Type]],prosadm,2,FALSE)))</f>
        <v>0</v>
      </c>
      <c r="K131" s="1">
        <f>IF(Tableau1[[#This Row],[Diff. Sur impôt]]=0,0,(VLOOKUP(Tableau1[[#This Row],[Type]],prosadm,3,FALSE)))</f>
        <v>0</v>
      </c>
    </row>
    <row r="132" spans="1:11" x14ac:dyDescent="0.25">
      <c r="A132" s="2"/>
      <c r="B132" s="2"/>
      <c r="C132" s="2"/>
      <c r="G132" s="10">
        <f>Tableau1[[#This Row],[Soumis]]-Tableau1[[#This Row],[Remboursé]]</f>
        <v>0</v>
      </c>
      <c r="J132" s="1">
        <f>IF(Tableau1[[#This Row],[Diff. Sur impôt]]=0,0,(VLOOKUP(Tableau1[[#This Row],[Type]],prosadm,2,FALSE)))</f>
        <v>0</v>
      </c>
      <c r="K132" s="1">
        <f>IF(Tableau1[[#This Row],[Diff. Sur impôt]]=0,0,(VLOOKUP(Tableau1[[#This Row],[Type]],prosadm,3,FALSE)))</f>
        <v>0</v>
      </c>
    </row>
    <row r="133" spans="1:11" x14ac:dyDescent="0.25">
      <c r="A133" s="2"/>
      <c r="B133" s="2"/>
      <c r="C133" s="2"/>
      <c r="G133" s="10">
        <f>Tableau1[[#This Row],[Soumis]]-Tableau1[[#This Row],[Remboursé]]</f>
        <v>0</v>
      </c>
      <c r="J133" s="1">
        <f>IF(Tableau1[[#This Row],[Diff. Sur impôt]]=0,0,(VLOOKUP(Tableau1[[#This Row],[Type]],prosadm,2,FALSE)))</f>
        <v>0</v>
      </c>
      <c r="K133" s="1">
        <f>IF(Tableau1[[#This Row],[Diff. Sur impôt]]=0,0,(VLOOKUP(Tableau1[[#This Row],[Type]],prosadm,3,FALSE)))</f>
        <v>0</v>
      </c>
    </row>
    <row r="134" spans="1:11" x14ac:dyDescent="0.25">
      <c r="A134" s="2"/>
      <c r="B134" s="2"/>
      <c r="C134" s="2"/>
      <c r="G134" s="10">
        <f>Tableau1[[#This Row],[Soumis]]-Tableau1[[#This Row],[Remboursé]]</f>
        <v>0</v>
      </c>
      <c r="J134" s="1">
        <f>IF(Tableau1[[#This Row],[Diff. Sur impôt]]=0,0,(VLOOKUP(Tableau1[[#This Row],[Type]],prosadm,2,FALSE)))</f>
        <v>0</v>
      </c>
      <c r="K134" s="1">
        <f>IF(Tableau1[[#This Row],[Diff. Sur impôt]]=0,0,(VLOOKUP(Tableau1[[#This Row],[Type]],prosadm,3,FALSE)))</f>
        <v>0</v>
      </c>
    </row>
    <row r="135" spans="1:11" x14ac:dyDescent="0.25">
      <c r="A135" s="2"/>
      <c r="B135" s="2"/>
      <c r="C135" s="2"/>
      <c r="G135" s="10">
        <f>Tableau1[[#This Row],[Soumis]]-Tableau1[[#This Row],[Remboursé]]</f>
        <v>0</v>
      </c>
      <c r="J135" s="1">
        <f>IF(Tableau1[[#This Row],[Diff. Sur impôt]]=0,0,(VLOOKUP(Tableau1[[#This Row],[Type]],prosadm,2,FALSE)))</f>
        <v>0</v>
      </c>
      <c r="K135" s="1">
        <f>IF(Tableau1[[#This Row],[Diff. Sur impôt]]=0,0,(VLOOKUP(Tableau1[[#This Row],[Type]],prosadm,3,FALSE)))</f>
        <v>0</v>
      </c>
    </row>
    <row r="136" spans="1:11" x14ac:dyDescent="0.25">
      <c r="A136" s="2"/>
      <c r="B136" s="2"/>
      <c r="C136" s="2"/>
      <c r="G136" s="10">
        <f>Tableau1[[#This Row],[Soumis]]-Tableau1[[#This Row],[Remboursé]]</f>
        <v>0</v>
      </c>
      <c r="J136" s="1">
        <f>IF(Tableau1[[#This Row],[Diff. Sur impôt]]=0,0,(VLOOKUP(Tableau1[[#This Row],[Type]],prosadm,2,FALSE)))</f>
        <v>0</v>
      </c>
      <c r="K136" s="1">
        <f>IF(Tableau1[[#This Row],[Diff. Sur impôt]]=0,0,(VLOOKUP(Tableau1[[#This Row],[Type]],prosadm,3,FALSE)))</f>
        <v>0</v>
      </c>
    </row>
    <row r="137" spans="1:11" x14ac:dyDescent="0.25">
      <c r="A137" s="2"/>
      <c r="B137" s="2"/>
      <c r="C137" s="2"/>
      <c r="G137" s="10">
        <f>Tableau1[[#This Row],[Soumis]]-Tableau1[[#This Row],[Remboursé]]</f>
        <v>0</v>
      </c>
      <c r="J137" s="1">
        <f>IF(Tableau1[[#This Row],[Diff. Sur impôt]]=0,0,(VLOOKUP(Tableau1[[#This Row],[Type]],prosadm,2,FALSE)))</f>
        <v>0</v>
      </c>
      <c r="K137" s="1">
        <f>IF(Tableau1[[#This Row],[Diff. Sur impôt]]=0,0,(VLOOKUP(Tableau1[[#This Row],[Type]],prosadm,3,FALSE)))</f>
        <v>0</v>
      </c>
    </row>
    <row r="138" spans="1:11" x14ac:dyDescent="0.25">
      <c r="A138" s="2"/>
      <c r="B138" s="2"/>
      <c r="C138" s="2"/>
      <c r="G138" s="10">
        <f>Tableau1[[#This Row],[Soumis]]-Tableau1[[#This Row],[Remboursé]]</f>
        <v>0</v>
      </c>
      <c r="J138" s="1">
        <f>IF(Tableau1[[#This Row],[Diff. Sur impôt]]=0,0,(VLOOKUP(Tableau1[[#This Row],[Type]],prosadm,2,FALSE)))</f>
        <v>0</v>
      </c>
      <c r="K138" s="1">
        <f>IF(Tableau1[[#This Row],[Diff. Sur impôt]]=0,0,(VLOOKUP(Tableau1[[#This Row],[Type]],prosadm,3,FALSE)))</f>
        <v>0</v>
      </c>
    </row>
    <row r="139" spans="1:11" x14ac:dyDescent="0.25">
      <c r="B139" s="2"/>
      <c r="C139" s="2"/>
      <c r="G139" s="10">
        <f>Tableau1[[#This Row],[Soumis]]-Tableau1[[#This Row],[Remboursé]]</f>
        <v>0</v>
      </c>
      <c r="J139" s="1">
        <f>IF(Tableau1[[#This Row],[Diff. Sur impôt]]=0,0,(VLOOKUP(Tableau1[[#This Row],[Type]],prosadm,2,FALSE)))</f>
        <v>0</v>
      </c>
      <c r="K139" s="1">
        <f>IF(Tableau1[[#This Row],[Diff. Sur impôt]]=0,0,(VLOOKUP(Tableau1[[#This Row],[Type]],prosadm,3,FALSE)))</f>
        <v>0</v>
      </c>
    </row>
    <row r="142" spans="1:11" x14ac:dyDescent="0.25">
      <c r="B142" s="8" t="s">
        <v>146</v>
      </c>
      <c r="E142" s="4">
        <f>SUM(Tableau1[Soumis])</f>
        <v>0</v>
      </c>
      <c r="F142" s="4">
        <f>SUM(Tableau1[Remboursé])</f>
        <v>0</v>
      </c>
      <c r="G142" s="11" t="s">
        <v>146</v>
      </c>
      <c r="I142" s="12" t="s">
        <v>147</v>
      </c>
      <c r="J142" s="1" t="s">
        <v>148</v>
      </c>
      <c r="K142" s="1" t="s">
        <v>149</v>
      </c>
    </row>
    <row r="143" spans="1:11" x14ac:dyDescent="0.25">
      <c r="B143" s="9" t="str">
        <f>IF(E2="","",E2)</f>
        <v/>
      </c>
      <c r="G143" s="10">
        <f t="shared" ref="G143" si="0">SUMIF($B$8:$B$141,B143,G$8:G$141)</f>
        <v>0</v>
      </c>
      <c r="I143">
        <f>K143-J143</f>
        <v>0</v>
      </c>
      <c r="J143" s="1">
        <f>SUMIFS($G$8:$G$141,$B$8:$B$141,B143,J$8:J$141,"oui")</f>
        <v>0</v>
      </c>
      <c r="K143" s="1">
        <f>SUMIFS($G$8:$G$141,$B$8:$B$141,B143,K$8:K$141,"oui")</f>
        <v>0</v>
      </c>
    </row>
    <row r="144" spans="1:11" x14ac:dyDescent="0.25">
      <c r="B144" s="9" t="str">
        <f t="shared" ref="B144:B147" si="1">IF(E3="","",E3)</f>
        <v/>
      </c>
      <c r="G144" s="10">
        <f t="shared" ref="G144:G147" si="2">SUMIF($B$8:$B$141,B144,G$8:G$141)</f>
        <v>0</v>
      </c>
      <c r="I144">
        <f t="shared" ref="I144:I147" si="3">K144-J144</f>
        <v>0</v>
      </c>
      <c r="J144" s="1">
        <f t="shared" ref="J144:J147" si="4">SUMIFS($G$8:$G$141,$B$8:$B$141,B144,J$8:J$141,"oui")</f>
        <v>0</v>
      </c>
      <c r="K144" s="1">
        <f t="shared" ref="K144:K147" si="5">SUMIFS($G$8:$G$141,$B$8:$B$141,B144,K$8:K$141,"oui")</f>
        <v>0</v>
      </c>
    </row>
    <row r="145" spans="2:11" x14ac:dyDescent="0.25">
      <c r="B145" s="9" t="str">
        <f t="shared" si="1"/>
        <v/>
      </c>
      <c r="G145" s="10">
        <f t="shared" si="2"/>
        <v>0</v>
      </c>
      <c r="I145">
        <f t="shared" si="3"/>
        <v>0</v>
      </c>
      <c r="J145" s="1">
        <f t="shared" si="4"/>
        <v>0</v>
      </c>
      <c r="K145" s="1">
        <f t="shared" si="5"/>
        <v>0</v>
      </c>
    </row>
    <row r="146" spans="2:11" x14ac:dyDescent="0.25">
      <c r="B146" s="9" t="str">
        <f t="shared" si="1"/>
        <v/>
      </c>
      <c r="G146" s="10">
        <f t="shared" si="2"/>
        <v>0</v>
      </c>
      <c r="I146">
        <f t="shared" si="3"/>
        <v>0</v>
      </c>
      <c r="J146" s="1">
        <f t="shared" si="4"/>
        <v>0</v>
      </c>
      <c r="K146" s="1">
        <f t="shared" si="5"/>
        <v>0</v>
      </c>
    </row>
    <row r="147" spans="2:11" x14ac:dyDescent="0.25">
      <c r="B147" s="9" t="str">
        <f t="shared" si="1"/>
        <v/>
      </c>
      <c r="G147" s="10">
        <f t="shared" si="2"/>
        <v>0</v>
      </c>
      <c r="I147">
        <f t="shared" si="3"/>
        <v>0</v>
      </c>
      <c r="J147" s="1">
        <f t="shared" si="4"/>
        <v>0</v>
      </c>
      <c r="K147" s="1">
        <f t="shared" si="5"/>
        <v>0</v>
      </c>
    </row>
    <row r="148" spans="2:11" ht="4.5" customHeight="1" x14ac:dyDescent="0.25">
      <c r="G148" s="36"/>
      <c r="H148" s="37"/>
      <c r="I148" s="37"/>
      <c r="J148" s="38"/>
      <c r="K148" s="38"/>
    </row>
    <row r="149" spans="2:11" x14ac:dyDescent="0.25">
      <c r="G149" s="4">
        <f>SUM(G143:G148)</f>
        <v>0</v>
      </c>
      <c r="H149" s="4">
        <f t="shared" ref="H149:K149" si="6">SUM(H143:H148)</f>
        <v>0</v>
      </c>
      <c r="I149" s="4">
        <f t="shared" si="6"/>
        <v>0</v>
      </c>
      <c r="J149" s="4">
        <f t="shared" si="6"/>
        <v>0</v>
      </c>
      <c r="K149" s="4">
        <f t="shared" si="6"/>
        <v>0</v>
      </c>
    </row>
  </sheetData>
  <dataValidations count="2">
    <dataValidation type="list" allowBlank="1" showInputMessage="1" showErrorMessage="1" sqref="I9:I139" xr:uid="{00000000-0002-0000-0000-000000000000}">
      <formula1>TYPE</formula1>
    </dataValidation>
    <dataValidation type="list" allowBlank="1" showInputMessage="1" showErrorMessage="1" sqref="B9:B138" xr:uid="{00000000-0002-0000-0000-000001000000}">
      <formula1>Patient</formula1>
    </dataValidation>
  </dataValidations>
  <pageMargins left="0.7" right="0.7" top="0.75" bottom="0.75" header="0.3" footer="0.3"/>
  <pageSetup scale="57"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9"/>
  <sheetViews>
    <sheetView tabSelected="1" topLeftCell="B1" workbookViewId="0">
      <pane ySplit="8" topLeftCell="A9" activePane="bottomLeft" state="frozen"/>
      <selection activeCell="B1" sqref="B1"/>
      <selection pane="bottomLeft" activeCell="G17" sqref="G17"/>
    </sheetView>
  </sheetViews>
  <sheetFormatPr baseColWidth="10" defaultRowHeight="15" x14ac:dyDescent="0.25"/>
  <cols>
    <col min="1" max="1" width="14" style="5" hidden="1" customWidth="1"/>
    <col min="2" max="2" width="10.85546875" style="5" customWidth="1"/>
    <col min="3" max="3" width="13.140625" style="5" hidden="1" customWidth="1"/>
    <col min="4" max="4" width="25.7109375" style="3" customWidth="1"/>
    <col min="5" max="5" width="12" style="4" bestFit="1" customWidth="1"/>
    <col min="6" max="6" width="12.42578125" style="4" customWidth="1"/>
    <col min="7" max="7" width="13.28515625" style="4" customWidth="1"/>
    <col min="8" max="8" width="11.85546875" style="5" hidden="1" customWidth="1"/>
    <col min="9" max="9" width="19" style="5" customWidth="1"/>
    <col min="10" max="10" width="12.28515625" style="6" bestFit="1" customWidth="1"/>
    <col min="11" max="11" width="12" style="6" customWidth="1"/>
    <col min="12" max="12" width="11.7109375" style="5" hidden="1" customWidth="1"/>
    <col min="13" max="16384" width="11.42578125" style="5"/>
  </cols>
  <sheetData>
    <row r="1" spans="1:12" x14ac:dyDescent="0.25">
      <c r="D1" s="62" t="s">
        <v>151</v>
      </c>
    </row>
    <row r="2" spans="1:12" x14ac:dyDescent="0.25">
      <c r="D2" s="62" t="s">
        <v>152</v>
      </c>
      <c r="E2" s="7"/>
    </row>
    <row r="3" spans="1:12" x14ac:dyDescent="0.25">
      <c r="D3" s="62" t="s">
        <v>153</v>
      </c>
      <c r="E3" s="7"/>
    </row>
    <row r="4" spans="1:12" x14ac:dyDescent="0.25">
      <c r="D4" s="62" t="s">
        <v>154</v>
      </c>
      <c r="E4" s="7"/>
      <c r="F4" s="10" t="s">
        <v>230</v>
      </c>
    </row>
    <row r="5" spans="1:12" x14ac:dyDescent="0.25">
      <c r="D5" s="63" t="s">
        <v>155</v>
      </c>
      <c r="E5" s="7"/>
      <c r="F5" s="10" t="s">
        <v>231</v>
      </c>
    </row>
    <row r="6" spans="1:12" x14ac:dyDescent="0.25">
      <c r="D6" s="63" t="s">
        <v>155</v>
      </c>
      <c r="E6" s="7"/>
    </row>
    <row r="8" spans="1:12" s="16" customFormat="1" ht="30" x14ac:dyDescent="0.25">
      <c r="A8" s="16" t="s">
        <v>110</v>
      </c>
      <c r="B8" s="17" t="s">
        <v>111</v>
      </c>
      <c r="C8" s="17" t="s">
        <v>112</v>
      </c>
      <c r="D8" s="18" t="s">
        <v>158</v>
      </c>
      <c r="E8" s="19" t="s">
        <v>113</v>
      </c>
      <c r="F8" s="20" t="s">
        <v>145</v>
      </c>
      <c r="G8" s="21" t="s">
        <v>114</v>
      </c>
      <c r="H8" s="17" t="s">
        <v>109</v>
      </c>
      <c r="I8" s="17" t="s">
        <v>108</v>
      </c>
      <c r="J8" s="18" t="s">
        <v>139</v>
      </c>
      <c r="K8" s="18" t="s">
        <v>140</v>
      </c>
      <c r="L8" s="22" t="s">
        <v>150</v>
      </c>
    </row>
    <row r="9" spans="1:12" x14ac:dyDescent="0.25">
      <c r="A9" s="2"/>
      <c r="B9" s="2"/>
      <c r="C9" s="2"/>
      <c r="E9" s="14"/>
      <c r="F9" s="14"/>
      <c r="G9" s="15">
        <f>Tableau13[[#This Row],[Soumis]]-Tableau13[[#This Row],[Remboursé]]</f>
        <v>0</v>
      </c>
      <c r="J9" s="61">
        <f>IF(Tableau13[[#This Row],[Diff. Sur impôt]]=0,0,(VLOOKUP(Tableau13[[#This Row],[Type]],prosadm,2,FALSE)))</f>
        <v>0</v>
      </c>
      <c r="K9" s="61">
        <f>IF(Tableau13[[#This Row],[Diff. Sur impôt]]=0,0,(VLOOKUP(Tableau13[[#This Row],[Type]],prosadm,3,FALSE)))</f>
        <v>0</v>
      </c>
    </row>
    <row r="10" spans="1:12" x14ac:dyDescent="0.25">
      <c r="A10" s="2"/>
      <c r="B10" s="2"/>
      <c r="C10" s="2"/>
      <c r="E10" s="14"/>
      <c r="F10" s="14"/>
      <c r="G10" s="15">
        <f>Tableau13[[#This Row],[Soumis]]-Tableau13[[#This Row],[Remboursé]]</f>
        <v>0</v>
      </c>
      <c r="J10" s="1">
        <f>IF(Tableau13[[#This Row],[Diff. Sur impôt]]=0,0,(VLOOKUP(Tableau13[[#This Row],[Type]],prosadm,2,FALSE)))</f>
        <v>0</v>
      </c>
      <c r="K10" s="1">
        <f>IF(Tableau13[[#This Row],[Diff. Sur impôt]]=0,0,(VLOOKUP(Tableau13[[#This Row],[Type]],prosadm,3,FALSE)))</f>
        <v>0</v>
      </c>
    </row>
    <row r="11" spans="1:12" x14ac:dyDescent="0.25">
      <c r="A11" s="2"/>
      <c r="B11" s="2"/>
      <c r="C11" s="2"/>
      <c r="E11" s="14"/>
      <c r="F11" s="14"/>
      <c r="G11" s="15">
        <f>Tableau13[[#This Row],[Soumis]]-Tableau13[[#This Row],[Remboursé]]</f>
        <v>0</v>
      </c>
      <c r="J11" s="1">
        <f>IF(Tableau13[[#This Row],[Diff. Sur impôt]]=0,0,(VLOOKUP(Tableau13[[#This Row],[Type]],prosadm,2,FALSE)))</f>
        <v>0</v>
      </c>
      <c r="K11" s="1">
        <f>IF(Tableau13[[#This Row],[Diff. Sur impôt]]=0,0,(VLOOKUP(Tableau13[[#This Row],[Type]],prosadm,3,FALSE)))</f>
        <v>0</v>
      </c>
    </row>
    <row r="12" spans="1:12" x14ac:dyDescent="0.25">
      <c r="A12" s="2"/>
      <c r="B12" s="2"/>
      <c r="C12" s="2"/>
      <c r="E12" s="14"/>
      <c r="F12" s="14"/>
      <c r="G12" s="15">
        <f>Tableau13[[#This Row],[Soumis]]-Tableau13[[#This Row],[Remboursé]]</f>
        <v>0</v>
      </c>
      <c r="J12" s="1">
        <f>IF(Tableau13[[#This Row],[Diff. Sur impôt]]=0,0,(VLOOKUP(Tableau13[[#This Row],[Type]],prosadm,2,FALSE)))</f>
        <v>0</v>
      </c>
      <c r="K12" s="1">
        <f>IF(Tableau13[[#This Row],[Diff. Sur impôt]]=0,0,(VLOOKUP(Tableau13[[#This Row],[Type]],prosadm,3,FALSE)))</f>
        <v>0</v>
      </c>
    </row>
    <row r="13" spans="1:12" x14ac:dyDescent="0.25">
      <c r="A13" s="2"/>
      <c r="B13" s="2"/>
      <c r="C13" s="2"/>
      <c r="E13" s="14"/>
      <c r="F13" s="14"/>
      <c r="G13" s="15">
        <f>Tableau13[[#This Row],[Soumis]]-Tableau13[[#This Row],[Remboursé]]</f>
        <v>0</v>
      </c>
      <c r="J13" s="1">
        <f>IF(Tableau13[[#This Row],[Diff. Sur impôt]]=0,0,(VLOOKUP(Tableau13[[#This Row],[Type]],prosadm,2,FALSE)))</f>
        <v>0</v>
      </c>
      <c r="K13" s="1">
        <f>IF(Tableau13[[#This Row],[Diff. Sur impôt]]=0,0,(VLOOKUP(Tableau13[[#This Row],[Type]],prosadm,3,FALSE)))</f>
        <v>0</v>
      </c>
    </row>
    <row r="14" spans="1:12" x14ac:dyDescent="0.25">
      <c r="A14" s="2"/>
      <c r="B14" s="2"/>
      <c r="C14" s="2"/>
      <c r="E14" s="14"/>
      <c r="F14" s="14"/>
      <c r="G14" s="15">
        <f>Tableau13[[#This Row],[Soumis]]-Tableau13[[#This Row],[Remboursé]]</f>
        <v>0</v>
      </c>
      <c r="J14" s="1">
        <f>IF(Tableau13[[#This Row],[Diff. Sur impôt]]=0,0,(VLOOKUP(Tableau13[[#This Row],[Type]],prosadm,2,FALSE)))</f>
        <v>0</v>
      </c>
      <c r="K14" s="1">
        <f>IF(Tableau13[[#This Row],[Diff. Sur impôt]]=0,0,(VLOOKUP(Tableau13[[#This Row],[Type]],prosadm,3,FALSE)))</f>
        <v>0</v>
      </c>
    </row>
    <row r="15" spans="1:12" x14ac:dyDescent="0.25">
      <c r="A15" s="2"/>
      <c r="B15" s="2"/>
      <c r="C15" s="2"/>
      <c r="E15" s="14"/>
      <c r="F15" s="14"/>
      <c r="G15" s="15">
        <f>Tableau13[[#This Row],[Soumis]]-Tableau13[[#This Row],[Remboursé]]</f>
        <v>0</v>
      </c>
      <c r="J15" s="1">
        <f>IF(Tableau13[[#This Row],[Diff. Sur impôt]]=0,0,(VLOOKUP(Tableau13[[#This Row],[Type]],prosadm,2,FALSE)))</f>
        <v>0</v>
      </c>
      <c r="K15" s="1">
        <f>IF(Tableau13[[#This Row],[Diff. Sur impôt]]=0,0,(VLOOKUP(Tableau13[[#This Row],[Type]],prosadm,3,FALSE)))</f>
        <v>0</v>
      </c>
    </row>
    <row r="16" spans="1:12" x14ac:dyDescent="0.25">
      <c r="A16" s="2"/>
      <c r="B16" s="2"/>
      <c r="C16" s="2"/>
      <c r="E16" s="14"/>
      <c r="F16" s="14"/>
      <c r="G16" s="15">
        <f>Tableau13[[#This Row],[Soumis]]-Tableau13[[#This Row],[Remboursé]]</f>
        <v>0</v>
      </c>
      <c r="J16" s="1">
        <f>IF(Tableau13[[#This Row],[Diff. Sur impôt]]=0,0,(VLOOKUP(Tableau13[[#This Row],[Type]],prosadm,2,FALSE)))</f>
        <v>0</v>
      </c>
      <c r="K16" s="1">
        <f>IF(Tableau13[[#This Row],[Diff. Sur impôt]]=0,0,(VLOOKUP(Tableau13[[#This Row],[Type]],prosadm,3,FALSE)))</f>
        <v>0</v>
      </c>
    </row>
    <row r="17" spans="1:11" x14ac:dyDescent="0.25">
      <c r="A17" s="2"/>
      <c r="B17" s="2"/>
      <c r="C17" s="2"/>
      <c r="E17" s="14"/>
      <c r="F17" s="14"/>
      <c r="G17" s="15">
        <f>Tableau13[[#This Row],[Soumis]]-Tableau13[[#This Row],[Remboursé]]</f>
        <v>0</v>
      </c>
      <c r="J17" s="1">
        <f>IF(Tableau13[[#This Row],[Diff. Sur impôt]]=0,0,(VLOOKUP(Tableau13[[#This Row],[Type]],prosadm,2,FALSE)))</f>
        <v>0</v>
      </c>
      <c r="K17" s="1">
        <f>IF(Tableau13[[#This Row],[Diff. Sur impôt]]=0,0,(VLOOKUP(Tableau13[[#This Row],[Type]],prosadm,3,FALSE)))</f>
        <v>0</v>
      </c>
    </row>
    <row r="18" spans="1:11" x14ac:dyDescent="0.25">
      <c r="A18" s="2"/>
      <c r="B18" s="2"/>
      <c r="C18" s="2"/>
      <c r="E18" s="14"/>
      <c r="F18" s="14"/>
      <c r="G18" s="15">
        <f>Tableau13[[#This Row],[Soumis]]-Tableau13[[#This Row],[Remboursé]]</f>
        <v>0</v>
      </c>
      <c r="J18" s="1">
        <f>IF(Tableau13[[#This Row],[Diff. Sur impôt]]=0,0,(VLOOKUP(Tableau13[[#This Row],[Type]],prosadm,2,FALSE)))</f>
        <v>0</v>
      </c>
      <c r="K18" s="1">
        <f>IF(Tableau13[[#This Row],[Diff. Sur impôt]]=0,0,(VLOOKUP(Tableau13[[#This Row],[Type]],prosadm,3,FALSE)))</f>
        <v>0</v>
      </c>
    </row>
    <row r="19" spans="1:11" x14ac:dyDescent="0.25">
      <c r="A19" s="2"/>
      <c r="B19" s="2"/>
      <c r="C19" s="2"/>
      <c r="E19" s="14"/>
      <c r="F19" s="14"/>
      <c r="G19" s="15">
        <f>Tableau13[[#This Row],[Soumis]]-Tableau13[[#This Row],[Remboursé]]</f>
        <v>0</v>
      </c>
      <c r="J19" s="1">
        <f>IF(Tableau13[[#This Row],[Diff. Sur impôt]]=0,0,(VLOOKUP(Tableau13[[#This Row],[Type]],prosadm,2,FALSE)))</f>
        <v>0</v>
      </c>
      <c r="K19" s="1">
        <f>IF(Tableau13[[#This Row],[Diff. Sur impôt]]=0,0,(VLOOKUP(Tableau13[[#This Row],[Type]],prosadm,3,FALSE)))</f>
        <v>0</v>
      </c>
    </row>
    <row r="20" spans="1:11" x14ac:dyDescent="0.25">
      <c r="A20" s="2"/>
      <c r="B20" s="2"/>
      <c r="C20" s="2"/>
      <c r="E20" s="14"/>
      <c r="F20" s="14"/>
      <c r="G20" s="15">
        <f>Tableau13[[#This Row],[Soumis]]-Tableau13[[#This Row],[Remboursé]]</f>
        <v>0</v>
      </c>
      <c r="J20" s="1">
        <f>IF(Tableau13[[#This Row],[Diff. Sur impôt]]=0,0,(VLOOKUP(Tableau13[[#This Row],[Type]],prosadm,2,FALSE)))</f>
        <v>0</v>
      </c>
      <c r="K20" s="1">
        <f>IF(Tableau13[[#This Row],[Diff. Sur impôt]]=0,0,(VLOOKUP(Tableau13[[#This Row],[Type]],prosadm,3,FALSE)))</f>
        <v>0</v>
      </c>
    </row>
    <row r="21" spans="1:11" x14ac:dyDescent="0.25">
      <c r="A21" s="2"/>
      <c r="B21" s="2"/>
      <c r="C21" s="2"/>
      <c r="E21" s="14"/>
      <c r="F21" s="14"/>
      <c r="G21" s="15">
        <f>Tableau13[[#This Row],[Soumis]]-Tableau13[[#This Row],[Remboursé]]</f>
        <v>0</v>
      </c>
      <c r="J21" s="1">
        <f>IF(Tableau13[[#This Row],[Diff. Sur impôt]]=0,0,(VLOOKUP(Tableau13[[#This Row],[Type]],prosadm,2,FALSE)))</f>
        <v>0</v>
      </c>
      <c r="K21" s="1">
        <f>IF(Tableau13[[#This Row],[Diff. Sur impôt]]=0,0,(VLOOKUP(Tableau13[[#This Row],[Type]],prosadm,3,FALSE)))</f>
        <v>0</v>
      </c>
    </row>
    <row r="22" spans="1:11" x14ac:dyDescent="0.25">
      <c r="A22" s="2"/>
      <c r="B22" s="2"/>
      <c r="C22" s="2"/>
      <c r="E22" s="14"/>
      <c r="F22" s="14"/>
      <c r="G22" s="15">
        <f>Tableau13[[#This Row],[Soumis]]-Tableau13[[#This Row],[Remboursé]]</f>
        <v>0</v>
      </c>
      <c r="J22" s="1">
        <f>IF(Tableau13[[#This Row],[Diff. Sur impôt]]=0,0,(VLOOKUP(Tableau13[[#This Row],[Type]],prosadm,2,FALSE)))</f>
        <v>0</v>
      </c>
      <c r="K22" s="1">
        <f>IF(Tableau13[[#This Row],[Diff. Sur impôt]]=0,0,(VLOOKUP(Tableau13[[#This Row],[Type]],prosadm,3,FALSE)))</f>
        <v>0</v>
      </c>
    </row>
    <row r="23" spans="1:11" x14ac:dyDescent="0.25">
      <c r="A23" s="2"/>
      <c r="B23" s="2"/>
      <c r="C23" s="2"/>
      <c r="E23" s="14"/>
      <c r="F23" s="14"/>
      <c r="G23" s="15">
        <f>Tableau13[[#This Row],[Soumis]]-Tableau13[[#This Row],[Remboursé]]</f>
        <v>0</v>
      </c>
      <c r="J23" s="1">
        <f>IF(Tableau13[[#This Row],[Diff. Sur impôt]]=0,0,(VLOOKUP(Tableau13[[#This Row],[Type]],prosadm,2,FALSE)))</f>
        <v>0</v>
      </c>
      <c r="K23" s="1">
        <f>IF(Tableau13[[#This Row],[Diff. Sur impôt]]=0,0,(VLOOKUP(Tableau13[[#This Row],[Type]],prosadm,3,FALSE)))</f>
        <v>0</v>
      </c>
    </row>
    <row r="24" spans="1:11" x14ac:dyDescent="0.25">
      <c r="A24" s="2"/>
      <c r="B24" s="2"/>
      <c r="C24" s="2"/>
      <c r="E24" s="14"/>
      <c r="F24" s="14"/>
      <c r="G24" s="15">
        <f>Tableau13[[#This Row],[Soumis]]-Tableau13[[#This Row],[Remboursé]]</f>
        <v>0</v>
      </c>
      <c r="J24" s="1">
        <f>IF(Tableau13[[#This Row],[Diff. Sur impôt]]=0,0,(VLOOKUP(Tableau13[[#This Row],[Type]],prosadm,2,FALSE)))</f>
        <v>0</v>
      </c>
      <c r="K24" s="1">
        <f>IF(Tableau13[[#This Row],[Diff. Sur impôt]]=0,0,(VLOOKUP(Tableau13[[#This Row],[Type]],prosadm,3,FALSE)))</f>
        <v>0</v>
      </c>
    </row>
    <row r="25" spans="1:11" x14ac:dyDescent="0.25">
      <c r="A25" s="2"/>
      <c r="B25" s="2"/>
      <c r="C25" s="2"/>
      <c r="E25" s="14"/>
      <c r="F25" s="14"/>
      <c r="G25" s="15">
        <f>Tableau13[[#This Row],[Soumis]]-Tableau13[[#This Row],[Remboursé]]</f>
        <v>0</v>
      </c>
      <c r="J25" s="1">
        <f>IF(Tableau13[[#This Row],[Diff. Sur impôt]]=0,0,(VLOOKUP(Tableau13[[#This Row],[Type]],prosadm,2,FALSE)))</f>
        <v>0</v>
      </c>
      <c r="K25" s="1">
        <f>IF(Tableau13[[#This Row],[Diff. Sur impôt]]=0,0,(VLOOKUP(Tableau13[[#This Row],[Type]],prosadm,3,FALSE)))</f>
        <v>0</v>
      </c>
    </row>
    <row r="26" spans="1:11" x14ac:dyDescent="0.25">
      <c r="A26" s="2"/>
      <c r="B26" s="2"/>
      <c r="C26" s="2"/>
      <c r="E26" s="14"/>
      <c r="F26" s="14"/>
      <c r="G26" s="15">
        <f>Tableau13[[#This Row],[Soumis]]-Tableau13[[#This Row],[Remboursé]]</f>
        <v>0</v>
      </c>
      <c r="J26" s="1">
        <f>IF(Tableau13[[#This Row],[Diff. Sur impôt]]=0,0,(VLOOKUP(Tableau13[[#This Row],[Type]],prosadm,2,FALSE)))</f>
        <v>0</v>
      </c>
      <c r="K26" s="1">
        <f>IF(Tableau13[[#This Row],[Diff. Sur impôt]]=0,0,(VLOOKUP(Tableau13[[#This Row],[Type]],prosadm,3,FALSE)))</f>
        <v>0</v>
      </c>
    </row>
    <row r="27" spans="1:11" x14ac:dyDescent="0.25">
      <c r="A27" s="2"/>
      <c r="B27" s="2"/>
      <c r="C27" s="2"/>
      <c r="E27" s="14"/>
      <c r="F27" s="14"/>
      <c r="G27" s="15">
        <f>Tableau13[[#This Row],[Soumis]]-Tableau13[[#This Row],[Remboursé]]</f>
        <v>0</v>
      </c>
      <c r="J27" s="1">
        <f>IF(Tableau13[[#This Row],[Diff. Sur impôt]]=0,0,(VLOOKUP(Tableau13[[#This Row],[Type]],prosadm,2,FALSE)))</f>
        <v>0</v>
      </c>
      <c r="K27" s="1">
        <f>IF(Tableau13[[#This Row],[Diff. Sur impôt]]=0,0,(VLOOKUP(Tableau13[[#This Row],[Type]],prosadm,3,FALSE)))</f>
        <v>0</v>
      </c>
    </row>
    <row r="28" spans="1:11" x14ac:dyDescent="0.25">
      <c r="A28" s="2"/>
      <c r="B28" s="2"/>
      <c r="C28" s="2"/>
      <c r="E28" s="14"/>
      <c r="F28" s="14"/>
      <c r="G28" s="15">
        <f>Tableau13[[#This Row],[Soumis]]-Tableau13[[#This Row],[Remboursé]]</f>
        <v>0</v>
      </c>
      <c r="J28" s="1">
        <f>IF(Tableau13[[#This Row],[Diff. Sur impôt]]=0,0,(VLOOKUP(Tableau13[[#This Row],[Type]],prosadm,2,FALSE)))</f>
        <v>0</v>
      </c>
      <c r="K28" s="1">
        <f>IF(Tableau13[[#This Row],[Diff. Sur impôt]]=0,0,(VLOOKUP(Tableau13[[#This Row],[Type]],prosadm,3,FALSE)))</f>
        <v>0</v>
      </c>
    </row>
    <row r="29" spans="1:11" x14ac:dyDescent="0.25">
      <c r="A29" s="2"/>
      <c r="B29" s="2"/>
      <c r="C29" s="2"/>
      <c r="E29" s="14"/>
      <c r="F29" s="14"/>
      <c r="G29" s="15">
        <f>Tableau13[[#This Row],[Soumis]]-Tableau13[[#This Row],[Remboursé]]</f>
        <v>0</v>
      </c>
      <c r="J29" s="1">
        <f>IF(Tableau13[[#This Row],[Diff. Sur impôt]]=0,0,(VLOOKUP(Tableau13[[#This Row],[Type]],prosadm,2,FALSE)))</f>
        <v>0</v>
      </c>
      <c r="K29" s="1">
        <f>IF(Tableau13[[#This Row],[Diff. Sur impôt]]=0,0,(VLOOKUP(Tableau13[[#This Row],[Type]],prosadm,3,FALSE)))</f>
        <v>0</v>
      </c>
    </row>
    <row r="30" spans="1:11" x14ac:dyDescent="0.25">
      <c r="A30" s="2"/>
      <c r="B30" s="2"/>
      <c r="C30" s="2"/>
      <c r="E30" s="14"/>
      <c r="F30" s="14"/>
      <c r="G30" s="15">
        <f>Tableau13[[#This Row],[Soumis]]-Tableau13[[#This Row],[Remboursé]]</f>
        <v>0</v>
      </c>
      <c r="J30" s="1">
        <f>IF(Tableau13[[#This Row],[Diff. Sur impôt]]=0,0,(VLOOKUP(Tableau13[[#This Row],[Type]],prosadm,2,FALSE)))</f>
        <v>0</v>
      </c>
      <c r="K30" s="1">
        <f>IF(Tableau13[[#This Row],[Diff. Sur impôt]]=0,0,(VLOOKUP(Tableau13[[#This Row],[Type]],prosadm,3,FALSE)))</f>
        <v>0</v>
      </c>
    </row>
    <row r="31" spans="1:11" x14ac:dyDescent="0.25">
      <c r="A31" s="2"/>
      <c r="B31" s="2"/>
      <c r="C31" s="2"/>
      <c r="E31" s="14"/>
      <c r="F31" s="14"/>
      <c r="G31" s="15">
        <f>Tableau13[[#This Row],[Soumis]]-Tableau13[[#This Row],[Remboursé]]</f>
        <v>0</v>
      </c>
      <c r="J31" s="1">
        <f>IF(Tableau13[[#This Row],[Diff. Sur impôt]]=0,0,(VLOOKUP(Tableau13[[#This Row],[Type]],prosadm,2,FALSE)))</f>
        <v>0</v>
      </c>
      <c r="K31" s="1">
        <f>IF(Tableau13[[#This Row],[Diff. Sur impôt]]=0,0,(VLOOKUP(Tableau13[[#This Row],[Type]],prosadm,3,FALSE)))</f>
        <v>0</v>
      </c>
    </row>
    <row r="32" spans="1:11" x14ac:dyDescent="0.25">
      <c r="A32" s="2"/>
      <c r="B32" s="2"/>
      <c r="C32" s="2"/>
      <c r="E32" s="14"/>
      <c r="F32" s="14"/>
      <c r="G32" s="15">
        <f>Tableau13[[#This Row],[Soumis]]-Tableau13[[#This Row],[Remboursé]]</f>
        <v>0</v>
      </c>
      <c r="J32" s="1">
        <f>IF(Tableau13[[#This Row],[Diff. Sur impôt]]=0,0,(VLOOKUP(Tableau13[[#This Row],[Type]],prosadm,2,FALSE)))</f>
        <v>0</v>
      </c>
      <c r="K32" s="1">
        <f>IF(Tableau13[[#This Row],[Diff. Sur impôt]]=0,0,(VLOOKUP(Tableau13[[#This Row],[Type]],prosadm,3,FALSE)))</f>
        <v>0</v>
      </c>
    </row>
    <row r="33" spans="1:11" x14ac:dyDescent="0.25">
      <c r="A33" s="2"/>
      <c r="B33" s="2"/>
      <c r="C33" s="2"/>
      <c r="E33" s="14"/>
      <c r="F33" s="14"/>
      <c r="G33" s="15">
        <f>Tableau13[[#This Row],[Soumis]]-Tableau13[[#This Row],[Remboursé]]</f>
        <v>0</v>
      </c>
      <c r="J33" s="1">
        <f>IF(Tableau13[[#This Row],[Diff. Sur impôt]]=0,0,(VLOOKUP(Tableau13[[#This Row],[Type]],prosadm,2,FALSE)))</f>
        <v>0</v>
      </c>
      <c r="K33" s="1">
        <f>IF(Tableau13[[#This Row],[Diff. Sur impôt]]=0,0,(VLOOKUP(Tableau13[[#This Row],[Type]],prosadm,3,FALSE)))</f>
        <v>0</v>
      </c>
    </row>
    <row r="34" spans="1:11" x14ac:dyDescent="0.25">
      <c r="A34" s="2"/>
      <c r="B34" s="2"/>
      <c r="C34" s="2"/>
      <c r="E34" s="14"/>
      <c r="F34" s="14"/>
      <c r="G34" s="15">
        <f>Tableau13[[#This Row],[Soumis]]-Tableau13[[#This Row],[Remboursé]]</f>
        <v>0</v>
      </c>
      <c r="J34" s="1">
        <f>IF(Tableau13[[#This Row],[Diff. Sur impôt]]=0,0,(VLOOKUP(Tableau13[[#This Row],[Type]],prosadm,2,FALSE)))</f>
        <v>0</v>
      </c>
      <c r="K34" s="1">
        <f>IF(Tableau13[[#This Row],[Diff. Sur impôt]]=0,0,(VLOOKUP(Tableau13[[#This Row],[Type]],prosadm,3,FALSE)))</f>
        <v>0</v>
      </c>
    </row>
    <row r="35" spans="1:11" x14ac:dyDescent="0.25">
      <c r="A35" s="2"/>
      <c r="B35" s="2"/>
      <c r="C35" s="2"/>
      <c r="E35" s="14"/>
      <c r="F35" s="14"/>
      <c r="G35" s="15">
        <f>Tableau13[[#This Row],[Soumis]]-Tableau13[[#This Row],[Remboursé]]</f>
        <v>0</v>
      </c>
      <c r="J35" s="1">
        <f>IF(Tableau13[[#This Row],[Diff. Sur impôt]]=0,0,(VLOOKUP(Tableau13[[#This Row],[Type]],prosadm,2,FALSE)))</f>
        <v>0</v>
      </c>
      <c r="K35" s="1">
        <f>IF(Tableau13[[#This Row],[Diff. Sur impôt]]=0,0,(VLOOKUP(Tableau13[[#This Row],[Type]],prosadm,3,FALSE)))</f>
        <v>0</v>
      </c>
    </row>
    <row r="36" spans="1:11" x14ac:dyDescent="0.25">
      <c r="A36" s="2"/>
      <c r="B36" s="2"/>
      <c r="C36" s="2"/>
      <c r="E36" s="14"/>
      <c r="F36" s="14"/>
      <c r="G36" s="15">
        <f>Tableau13[[#This Row],[Soumis]]-Tableau13[[#This Row],[Remboursé]]</f>
        <v>0</v>
      </c>
      <c r="J36" s="1">
        <f>IF(Tableau13[[#This Row],[Diff. Sur impôt]]=0,0,(VLOOKUP(Tableau13[[#This Row],[Type]],prosadm,2,FALSE)))</f>
        <v>0</v>
      </c>
      <c r="K36" s="1">
        <f>IF(Tableau13[[#This Row],[Diff. Sur impôt]]=0,0,(VLOOKUP(Tableau13[[#This Row],[Type]],prosadm,3,FALSE)))</f>
        <v>0</v>
      </c>
    </row>
    <row r="37" spans="1:11" x14ac:dyDescent="0.25">
      <c r="A37" s="2"/>
      <c r="B37" s="2"/>
      <c r="C37" s="2"/>
      <c r="E37" s="14"/>
      <c r="F37" s="14"/>
      <c r="G37" s="15">
        <f>Tableau13[[#This Row],[Soumis]]-Tableau13[[#This Row],[Remboursé]]</f>
        <v>0</v>
      </c>
      <c r="J37" s="1">
        <f>IF(Tableau13[[#This Row],[Diff. Sur impôt]]=0,0,(VLOOKUP(Tableau13[[#This Row],[Type]],prosadm,2,FALSE)))</f>
        <v>0</v>
      </c>
      <c r="K37" s="1">
        <f>IF(Tableau13[[#This Row],[Diff. Sur impôt]]=0,0,(VLOOKUP(Tableau13[[#This Row],[Type]],prosadm,3,FALSE)))</f>
        <v>0</v>
      </c>
    </row>
    <row r="38" spans="1:11" x14ac:dyDescent="0.25">
      <c r="A38" s="2"/>
      <c r="B38" s="2"/>
      <c r="C38" s="2"/>
      <c r="E38" s="14"/>
      <c r="F38" s="14"/>
      <c r="G38" s="15">
        <f>Tableau13[[#This Row],[Soumis]]-Tableau13[[#This Row],[Remboursé]]</f>
        <v>0</v>
      </c>
      <c r="J38" s="1">
        <f>IF(Tableau13[[#This Row],[Diff. Sur impôt]]=0,0,(VLOOKUP(Tableau13[[#This Row],[Type]],prosadm,2,FALSE)))</f>
        <v>0</v>
      </c>
      <c r="K38" s="1">
        <f>IF(Tableau13[[#This Row],[Diff. Sur impôt]]=0,0,(VLOOKUP(Tableau13[[#This Row],[Type]],prosadm,3,FALSE)))</f>
        <v>0</v>
      </c>
    </row>
    <row r="39" spans="1:11" x14ac:dyDescent="0.25">
      <c r="A39" s="2"/>
      <c r="B39" s="2"/>
      <c r="C39" s="2"/>
      <c r="E39" s="14"/>
      <c r="F39" s="14"/>
      <c r="G39" s="15">
        <f>Tableau13[[#This Row],[Soumis]]-Tableau13[[#This Row],[Remboursé]]</f>
        <v>0</v>
      </c>
      <c r="J39" s="1">
        <f>IF(Tableau13[[#This Row],[Diff. Sur impôt]]=0,0,(VLOOKUP(Tableau13[[#This Row],[Type]],prosadm,2,FALSE)))</f>
        <v>0</v>
      </c>
      <c r="K39" s="1">
        <f>IF(Tableau13[[#This Row],[Diff. Sur impôt]]=0,0,(VLOOKUP(Tableau13[[#This Row],[Type]],prosadm,3,FALSE)))</f>
        <v>0</v>
      </c>
    </row>
    <row r="40" spans="1:11" x14ac:dyDescent="0.25">
      <c r="A40" s="2"/>
      <c r="B40" s="2"/>
      <c r="C40" s="2"/>
      <c r="E40" s="14"/>
      <c r="F40" s="14"/>
      <c r="G40" s="15">
        <f>Tableau13[[#This Row],[Soumis]]-Tableau13[[#This Row],[Remboursé]]</f>
        <v>0</v>
      </c>
      <c r="J40" s="1">
        <f>IF(Tableau13[[#This Row],[Diff. Sur impôt]]=0,0,(VLOOKUP(Tableau13[[#This Row],[Type]],prosadm,2,FALSE)))</f>
        <v>0</v>
      </c>
      <c r="K40" s="1">
        <f>IF(Tableau13[[#This Row],[Diff. Sur impôt]]=0,0,(VLOOKUP(Tableau13[[#This Row],[Type]],prosadm,3,FALSE)))</f>
        <v>0</v>
      </c>
    </row>
    <row r="41" spans="1:11" x14ac:dyDescent="0.25">
      <c r="A41" s="2"/>
      <c r="B41" s="2"/>
      <c r="C41" s="2"/>
      <c r="E41" s="14"/>
      <c r="F41" s="14"/>
      <c r="G41" s="15">
        <f>Tableau13[[#This Row],[Soumis]]-Tableau13[[#This Row],[Remboursé]]</f>
        <v>0</v>
      </c>
      <c r="J41" s="1">
        <f>IF(Tableau13[[#This Row],[Diff. Sur impôt]]=0,0,(VLOOKUP(Tableau13[[#This Row],[Type]],prosadm,2,FALSE)))</f>
        <v>0</v>
      </c>
      <c r="K41" s="1">
        <f>IF(Tableau13[[#This Row],[Diff. Sur impôt]]=0,0,(VLOOKUP(Tableau13[[#This Row],[Type]],prosadm,3,FALSE)))</f>
        <v>0</v>
      </c>
    </row>
    <row r="42" spans="1:11" x14ac:dyDescent="0.25">
      <c r="A42" s="2"/>
      <c r="B42" s="2"/>
      <c r="C42" s="2"/>
      <c r="E42" s="14"/>
      <c r="F42" s="14"/>
      <c r="G42" s="15">
        <f>Tableau13[[#This Row],[Soumis]]-Tableau13[[#This Row],[Remboursé]]</f>
        <v>0</v>
      </c>
      <c r="J42" s="1">
        <f>IF(Tableau13[[#This Row],[Diff. Sur impôt]]=0,0,(VLOOKUP(Tableau13[[#This Row],[Type]],prosadm,2,FALSE)))</f>
        <v>0</v>
      </c>
      <c r="K42" s="1">
        <f>IF(Tableau13[[#This Row],[Diff. Sur impôt]]=0,0,(VLOOKUP(Tableau13[[#This Row],[Type]],prosadm,3,FALSE)))</f>
        <v>0</v>
      </c>
    </row>
    <row r="43" spans="1:11" x14ac:dyDescent="0.25">
      <c r="A43" s="2"/>
      <c r="B43" s="2"/>
      <c r="C43" s="2"/>
      <c r="E43" s="14"/>
      <c r="F43" s="14"/>
      <c r="G43" s="15">
        <f>Tableau13[[#This Row],[Soumis]]-Tableau13[[#This Row],[Remboursé]]</f>
        <v>0</v>
      </c>
      <c r="J43" s="1">
        <f>IF(Tableau13[[#This Row],[Diff. Sur impôt]]=0,0,(VLOOKUP(Tableau13[[#This Row],[Type]],prosadm,2,FALSE)))</f>
        <v>0</v>
      </c>
      <c r="K43" s="1">
        <f>IF(Tableau13[[#This Row],[Diff. Sur impôt]]=0,0,(VLOOKUP(Tableau13[[#This Row],[Type]],prosadm,3,FALSE)))</f>
        <v>0</v>
      </c>
    </row>
    <row r="44" spans="1:11" x14ac:dyDescent="0.25">
      <c r="A44" s="2"/>
      <c r="B44" s="2"/>
      <c r="C44" s="2"/>
      <c r="E44" s="14"/>
      <c r="F44" s="14"/>
      <c r="G44" s="15">
        <f>Tableau13[[#This Row],[Soumis]]-Tableau13[[#This Row],[Remboursé]]</f>
        <v>0</v>
      </c>
      <c r="J44" s="1">
        <f>IF(Tableau13[[#This Row],[Diff. Sur impôt]]=0,0,(VLOOKUP(Tableau13[[#This Row],[Type]],prosadm,2,FALSE)))</f>
        <v>0</v>
      </c>
      <c r="K44" s="1">
        <f>IF(Tableau13[[#This Row],[Diff. Sur impôt]]=0,0,(VLOOKUP(Tableau13[[#This Row],[Type]],prosadm,3,FALSE)))</f>
        <v>0</v>
      </c>
    </row>
    <row r="45" spans="1:11" x14ac:dyDescent="0.25">
      <c r="A45" s="2"/>
      <c r="B45" s="2"/>
      <c r="C45" s="2"/>
      <c r="E45" s="14"/>
      <c r="F45" s="14"/>
      <c r="G45" s="15">
        <f>Tableau13[[#This Row],[Soumis]]-Tableau13[[#This Row],[Remboursé]]</f>
        <v>0</v>
      </c>
      <c r="J45" s="1">
        <f>IF(Tableau13[[#This Row],[Diff. Sur impôt]]=0,0,(VLOOKUP(Tableau13[[#This Row],[Type]],prosadm,2,FALSE)))</f>
        <v>0</v>
      </c>
      <c r="K45" s="1">
        <f>IF(Tableau13[[#This Row],[Diff. Sur impôt]]=0,0,(VLOOKUP(Tableau13[[#This Row],[Type]],prosadm,3,FALSE)))</f>
        <v>0</v>
      </c>
    </row>
    <row r="46" spans="1:11" x14ac:dyDescent="0.25">
      <c r="A46" s="2"/>
      <c r="B46" s="2"/>
      <c r="C46" s="2"/>
      <c r="E46" s="14"/>
      <c r="F46" s="14"/>
      <c r="G46" s="15">
        <f>Tableau13[[#This Row],[Soumis]]-Tableau13[[#This Row],[Remboursé]]</f>
        <v>0</v>
      </c>
      <c r="J46" s="1">
        <f>IF(Tableau13[[#This Row],[Diff. Sur impôt]]=0,0,(VLOOKUP(Tableau13[[#This Row],[Type]],prosadm,2,FALSE)))</f>
        <v>0</v>
      </c>
      <c r="K46" s="1">
        <f>IF(Tableau13[[#This Row],[Diff. Sur impôt]]=0,0,(VLOOKUP(Tableau13[[#This Row],[Type]],prosadm,3,FALSE)))</f>
        <v>0</v>
      </c>
    </row>
    <row r="47" spans="1:11" x14ac:dyDescent="0.25">
      <c r="A47" s="2"/>
      <c r="B47" s="2"/>
      <c r="C47" s="2"/>
      <c r="E47" s="14"/>
      <c r="F47" s="14"/>
      <c r="G47" s="15">
        <f>Tableau13[[#This Row],[Soumis]]-Tableau13[[#This Row],[Remboursé]]</f>
        <v>0</v>
      </c>
      <c r="J47" s="1">
        <f>IF(Tableau13[[#This Row],[Diff. Sur impôt]]=0,0,(VLOOKUP(Tableau13[[#This Row],[Type]],prosadm,2,FALSE)))</f>
        <v>0</v>
      </c>
      <c r="K47" s="1">
        <f>IF(Tableau13[[#This Row],[Diff. Sur impôt]]=0,0,(VLOOKUP(Tableau13[[#This Row],[Type]],prosadm,3,FALSE)))</f>
        <v>0</v>
      </c>
    </row>
    <row r="48" spans="1:11" x14ac:dyDescent="0.25">
      <c r="A48" s="2"/>
      <c r="B48" s="2"/>
      <c r="C48" s="2"/>
      <c r="E48" s="14"/>
      <c r="F48" s="14"/>
      <c r="G48" s="15">
        <f>Tableau13[[#This Row],[Soumis]]-Tableau13[[#This Row],[Remboursé]]</f>
        <v>0</v>
      </c>
      <c r="J48" s="1">
        <f>IF(Tableau13[[#This Row],[Diff. Sur impôt]]=0,0,(VLOOKUP(Tableau13[[#This Row],[Type]],prosadm,2,FALSE)))</f>
        <v>0</v>
      </c>
      <c r="K48" s="1">
        <f>IF(Tableau13[[#This Row],[Diff. Sur impôt]]=0,0,(VLOOKUP(Tableau13[[#This Row],[Type]],prosadm,3,FALSE)))</f>
        <v>0</v>
      </c>
    </row>
    <row r="49" spans="1:11" x14ac:dyDescent="0.25">
      <c r="A49" s="2"/>
      <c r="B49" s="2"/>
      <c r="C49" s="2"/>
      <c r="E49" s="14"/>
      <c r="F49" s="14"/>
      <c r="G49" s="15">
        <f>Tableau13[[#This Row],[Soumis]]-Tableau13[[#This Row],[Remboursé]]</f>
        <v>0</v>
      </c>
      <c r="J49" s="1">
        <f>IF(Tableau13[[#This Row],[Diff. Sur impôt]]=0,0,(VLOOKUP(Tableau13[[#This Row],[Type]],prosadm,2,FALSE)))</f>
        <v>0</v>
      </c>
      <c r="K49" s="1">
        <f>IF(Tableau13[[#This Row],[Diff. Sur impôt]]=0,0,(VLOOKUP(Tableau13[[#This Row],[Type]],prosadm,3,FALSE)))</f>
        <v>0</v>
      </c>
    </row>
    <row r="50" spans="1:11" x14ac:dyDescent="0.25">
      <c r="A50" s="2"/>
      <c r="B50" s="2"/>
      <c r="C50" s="2"/>
      <c r="E50" s="14"/>
      <c r="F50" s="14"/>
      <c r="G50" s="15">
        <f>Tableau13[[#This Row],[Soumis]]-Tableau13[[#This Row],[Remboursé]]</f>
        <v>0</v>
      </c>
      <c r="J50" s="1">
        <f>IF(Tableau13[[#This Row],[Diff. Sur impôt]]=0,0,(VLOOKUP(Tableau13[[#This Row],[Type]],prosadm,2,FALSE)))</f>
        <v>0</v>
      </c>
      <c r="K50" s="1">
        <f>IF(Tableau13[[#This Row],[Diff. Sur impôt]]=0,0,(VLOOKUP(Tableau13[[#This Row],[Type]],prosadm,3,FALSE)))</f>
        <v>0</v>
      </c>
    </row>
    <row r="51" spans="1:11" x14ac:dyDescent="0.25">
      <c r="A51" s="2"/>
      <c r="B51" s="2"/>
      <c r="C51" s="2"/>
      <c r="E51" s="14"/>
      <c r="F51" s="14"/>
      <c r="G51" s="15">
        <f>Tableau13[[#This Row],[Soumis]]-Tableau13[[#This Row],[Remboursé]]</f>
        <v>0</v>
      </c>
      <c r="J51" s="1">
        <f>IF(Tableau13[[#This Row],[Diff. Sur impôt]]=0,0,(VLOOKUP(Tableau13[[#This Row],[Type]],prosadm,2,FALSE)))</f>
        <v>0</v>
      </c>
      <c r="K51" s="1">
        <f>IF(Tableau13[[#This Row],[Diff. Sur impôt]]=0,0,(VLOOKUP(Tableau13[[#This Row],[Type]],prosadm,3,FALSE)))</f>
        <v>0</v>
      </c>
    </row>
    <row r="52" spans="1:11" x14ac:dyDescent="0.25">
      <c r="A52" s="2"/>
      <c r="B52" s="2"/>
      <c r="C52" s="2"/>
      <c r="E52" s="14"/>
      <c r="F52" s="14"/>
      <c r="G52" s="15">
        <f>Tableau13[[#This Row],[Soumis]]-Tableau13[[#This Row],[Remboursé]]</f>
        <v>0</v>
      </c>
      <c r="J52" s="1">
        <f>IF(Tableau13[[#This Row],[Diff. Sur impôt]]=0,0,(VLOOKUP(Tableau13[[#This Row],[Type]],prosadm,2,FALSE)))</f>
        <v>0</v>
      </c>
      <c r="K52" s="1">
        <f>IF(Tableau13[[#This Row],[Diff. Sur impôt]]=0,0,(VLOOKUP(Tableau13[[#This Row],[Type]],prosadm,3,FALSE)))</f>
        <v>0</v>
      </c>
    </row>
    <row r="53" spans="1:11" x14ac:dyDescent="0.25">
      <c r="A53" s="2"/>
      <c r="B53" s="2"/>
      <c r="C53" s="2"/>
      <c r="E53" s="14"/>
      <c r="F53" s="14"/>
      <c r="G53" s="15">
        <f>Tableau13[[#This Row],[Soumis]]-Tableau13[[#This Row],[Remboursé]]</f>
        <v>0</v>
      </c>
      <c r="J53" s="1">
        <f>IF(Tableau13[[#This Row],[Diff. Sur impôt]]=0,0,(VLOOKUP(Tableau13[[#This Row],[Type]],prosadm,2,FALSE)))</f>
        <v>0</v>
      </c>
      <c r="K53" s="1">
        <f>IF(Tableau13[[#This Row],[Diff. Sur impôt]]=0,0,(VLOOKUP(Tableau13[[#This Row],[Type]],prosadm,3,FALSE)))</f>
        <v>0</v>
      </c>
    </row>
    <row r="54" spans="1:11" x14ac:dyDescent="0.25">
      <c r="A54" s="2"/>
      <c r="B54" s="2"/>
      <c r="C54" s="2"/>
      <c r="E54" s="14"/>
      <c r="F54" s="14"/>
      <c r="G54" s="15">
        <f>Tableau13[[#This Row],[Soumis]]-Tableau13[[#This Row],[Remboursé]]</f>
        <v>0</v>
      </c>
      <c r="J54" s="1">
        <f>IF(Tableau13[[#This Row],[Diff. Sur impôt]]=0,0,(VLOOKUP(Tableau13[[#This Row],[Type]],prosadm,2,FALSE)))</f>
        <v>0</v>
      </c>
      <c r="K54" s="1">
        <f>IF(Tableau13[[#This Row],[Diff. Sur impôt]]=0,0,(VLOOKUP(Tableau13[[#This Row],[Type]],prosadm,3,FALSE)))</f>
        <v>0</v>
      </c>
    </row>
    <row r="55" spans="1:11" x14ac:dyDescent="0.25">
      <c r="A55" s="2"/>
      <c r="B55" s="2"/>
      <c r="C55" s="2"/>
      <c r="E55" s="14"/>
      <c r="F55" s="14"/>
      <c r="G55" s="15">
        <f>Tableau13[[#This Row],[Soumis]]-Tableau13[[#This Row],[Remboursé]]</f>
        <v>0</v>
      </c>
      <c r="J55" s="1">
        <f>IF(Tableau13[[#This Row],[Diff. Sur impôt]]=0,0,(VLOOKUP(Tableau13[[#This Row],[Type]],prosadm,2,FALSE)))</f>
        <v>0</v>
      </c>
      <c r="K55" s="1">
        <f>IF(Tableau13[[#This Row],[Diff. Sur impôt]]=0,0,(VLOOKUP(Tableau13[[#This Row],[Type]],prosadm,3,FALSE)))</f>
        <v>0</v>
      </c>
    </row>
    <row r="56" spans="1:11" x14ac:dyDescent="0.25">
      <c r="A56" s="2"/>
      <c r="B56" s="2"/>
      <c r="C56" s="2"/>
      <c r="E56" s="14"/>
      <c r="F56" s="14"/>
      <c r="G56" s="15">
        <f>Tableau13[[#This Row],[Soumis]]-Tableau13[[#This Row],[Remboursé]]</f>
        <v>0</v>
      </c>
      <c r="J56" s="1">
        <f>IF(Tableau13[[#This Row],[Diff. Sur impôt]]=0,0,(VLOOKUP(Tableau13[[#This Row],[Type]],prosadm,2,FALSE)))</f>
        <v>0</v>
      </c>
      <c r="K56" s="1">
        <f>IF(Tableau13[[#This Row],[Diff. Sur impôt]]=0,0,(VLOOKUP(Tableau13[[#This Row],[Type]],prosadm,3,FALSE)))</f>
        <v>0</v>
      </c>
    </row>
    <row r="57" spans="1:11" x14ac:dyDescent="0.25">
      <c r="A57" s="2"/>
      <c r="B57" s="2"/>
      <c r="C57" s="2"/>
      <c r="E57" s="14"/>
      <c r="F57" s="14"/>
      <c r="G57" s="15">
        <f>Tableau13[[#This Row],[Soumis]]-Tableau13[[#This Row],[Remboursé]]</f>
        <v>0</v>
      </c>
      <c r="J57" s="1">
        <f>IF(Tableau13[[#This Row],[Diff. Sur impôt]]=0,0,(VLOOKUP(Tableau13[[#This Row],[Type]],prosadm,2,FALSE)))</f>
        <v>0</v>
      </c>
      <c r="K57" s="1">
        <f>IF(Tableau13[[#This Row],[Diff. Sur impôt]]=0,0,(VLOOKUP(Tableau13[[#This Row],[Type]],prosadm,3,FALSE)))</f>
        <v>0</v>
      </c>
    </row>
    <row r="58" spans="1:11" x14ac:dyDescent="0.25">
      <c r="A58" s="2"/>
      <c r="B58" s="2"/>
      <c r="C58" s="2"/>
      <c r="E58" s="14"/>
      <c r="F58" s="14"/>
      <c r="G58" s="15">
        <f>Tableau13[[#This Row],[Soumis]]-Tableau13[[#This Row],[Remboursé]]</f>
        <v>0</v>
      </c>
      <c r="J58" s="1">
        <f>IF(Tableau13[[#This Row],[Diff. Sur impôt]]=0,0,(VLOOKUP(Tableau13[[#This Row],[Type]],prosadm,2,FALSE)))</f>
        <v>0</v>
      </c>
      <c r="K58" s="1">
        <f>IF(Tableau13[[#This Row],[Diff. Sur impôt]]=0,0,(VLOOKUP(Tableau13[[#This Row],[Type]],prosadm,3,FALSE)))</f>
        <v>0</v>
      </c>
    </row>
    <row r="59" spans="1:11" x14ac:dyDescent="0.25">
      <c r="A59" s="2"/>
      <c r="B59" s="2"/>
      <c r="C59" s="2"/>
      <c r="E59" s="14"/>
      <c r="F59" s="14"/>
      <c r="G59" s="15">
        <f>Tableau13[[#This Row],[Soumis]]-Tableau13[[#This Row],[Remboursé]]</f>
        <v>0</v>
      </c>
      <c r="J59" s="1">
        <f>IF(Tableau13[[#This Row],[Diff. Sur impôt]]=0,0,(VLOOKUP(Tableau13[[#This Row],[Type]],prosadm,2,FALSE)))</f>
        <v>0</v>
      </c>
      <c r="K59" s="1">
        <f>IF(Tableau13[[#This Row],[Diff. Sur impôt]]=0,0,(VLOOKUP(Tableau13[[#This Row],[Type]],prosadm,3,FALSE)))</f>
        <v>0</v>
      </c>
    </row>
    <row r="60" spans="1:11" x14ac:dyDescent="0.25">
      <c r="A60" s="2"/>
      <c r="B60" s="2"/>
      <c r="C60" s="2"/>
      <c r="E60" s="14"/>
      <c r="F60" s="14"/>
      <c r="G60" s="15">
        <f>Tableau13[[#This Row],[Soumis]]-Tableau13[[#This Row],[Remboursé]]</f>
        <v>0</v>
      </c>
      <c r="J60" s="1">
        <f>IF(Tableau13[[#This Row],[Diff. Sur impôt]]=0,0,(VLOOKUP(Tableau13[[#This Row],[Type]],prosadm,2,FALSE)))</f>
        <v>0</v>
      </c>
      <c r="K60" s="1">
        <f>IF(Tableau13[[#This Row],[Diff. Sur impôt]]=0,0,(VLOOKUP(Tableau13[[#This Row],[Type]],prosadm,3,FALSE)))</f>
        <v>0</v>
      </c>
    </row>
    <row r="61" spans="1:11" x14ac:dyDescent="0.25">
      <c r="A61" s="2"/>
      <c r="B61" s="2"/>
      <c r="C61" s="2"/>
      <c r="E61" s="14"/>
      <c r="F61" s="14"/>
      <c r="G61" s="15">
        <f>Tableau13[[#This Row],[Soumis]]-Tableau13[[#This Row],[Remboursé]]</f>
        <v>0</v>
      </c>
      <c r="J61" s="1">
        <f>IF(Tableau13[[#This Row],[Diff. Sur impôt]]=0,0,(VLOOKUP(Tableau13[[#This Row],[Type]],prosadm,2,FALSE)))</f>
        <v>0</v>
      </c>
      <c r="K61" s="1">
        <f>IF(Tableau13[[#This Row],[Diff. Sur impôt]]=0,0,(VLOOKUP(Tableau13[[#This Row],[Type]],prosadm,3,FALSE)))</f>
        <v>0</v>
      </c>
    </row>
    <row r="62" spans="1:11" x14ac:dyDescent="0.25">
      <c r="A62" s="2"/>
      <c r="B62" s="2"/>
      <c r="C62" s="2"/>
      <c r="E62" s="14"/>
      <c r="F62" s="14"/>
      <c r="G62" s="15">
        <f>Tableau13[[#This Row],[Soumis]]-Tableau13[[#This Row],[Remboursé]]</f>
        <v>0</v>
      </c>
      <c r="J62" s="1">
        <f>IF(Tableau13[[#This Row],[Diff. Sur impôt]]=0,0,(VLOOKUP(Tableau13[[#This Row],[Type]],prosadm,2,FALSE)))</f>
        <v>0</v>
      </c>
      <c r="K62" s="1">
        <f>IF(Tableau13[[#This Row],[Diff. Sur impôt]]=0,0,(VLOOKUP(Tableau13[[#This Row],[Type]],prosadm,3,FALSE)))</f>
        <v>0</v>
      </c>
    </row>
    <row r="63" spans="1:11" x14ac:dyDescent="0.25">
      <c r="A63" s="2"/>
      <c r="B63" s="2"/>
      <c r="C63" s="2"/>
      <c r="E63" s="14"/>
      <c r="F63" s="14"/>
      <c r="G63" s="15">
        <f>Tableau13[[#This Row],[Soumis]]-Tableau13[[#This Row],[Remboursé]]</f>
        <v>0</v>
      </c>
      <c r="J63" s="1">
        <f>IF(Tableau13[[#This Row],[Diff. Sur impôt]]=0,0,(VLOOKUP(Tableau13[[#This Row],[Type]],prosadm,2,FALSE)))</f>
        <v>0</v>
      </c>
      <c r="K63" s="1">
        <f>IF(Tableau13[[#This Row],[Diff. Sur impôt]]=0,0,(VLOOKUP(Tableau13[[#This Row],[Type]],prosadm,3,FALSE)))</f>
        <v>0</v>
      </c>
    </row>
    <row r="64" spans="1:11" x14ac:dyDescent="0.25">
      <c r="A64" s="2"/>
      <c r="B64" s="2"/>
      <c r="C64" s="2"/>
      <c r="E64" s="14"/>
      <c r="F64" s="14"/>
      <c r="G64" s="15">
        <f>Tableau13[[#This Row],[Soumis]]-Tableau13[[#This Row],[Remboursé]]</f>
        <v>0</v>
      </c>
      <c r="J64" s="1">
        <f>IF(Tableau13[[#This Row],[Diff. Sur impôt]]=0,0,(VLOOKUP(Tableau13[[#This Row],[Type]],prosadm,2,FALSE)))</f>
        <v>0</v>
      </c>
      <c r="K64" s="1">
        <f>IF(Tableau13[[#This Row],[Diff. Sur impôt]]=0,0,(VLOOKUP(Tableau13[[#This Row],[Type]],prosadm,3,FALSE)))</f>
        <v>0</v>
      </c>
    </row>
    <row r="65" spans="1:11" x14ac:dyDescent="0.25">
      <c r="A65" s="2"/>
      <c r="B65" s="2"/>
      <c r="C65" s="2"/>
      <c r="E65" s="14"/>
      <c r="F65" s="14"/>
      <c r="G65" s="15">
        <f>Tableau13[[#This Row],[Soumis]]-Tableau13[[#This Row],[Remboursé]]</f>
        <v>0</v>
      </c>
      <c r="J65" s="1">
        <f>IF(Tableau13[[#This Row],[Diff. Sur impôt]]=0,0,(VLOOKUP(Tableau13[[#This Row],[Type]],prosadm,2,FALSE)))</f>
        <v>0</v>
      </c>
      <c r="K65" s="1">
        <f>IF(Tableau13[[#This Row],[Diff. Sur impôt]]=0,0,(VLOOKUP(Tableau13[[#This Row],[Type]],prosadm,3,FALSE)))</f>
        <v>0</v>
      </c>
    </row>
    <row r="66" spans="1:11" x14ac:dyDescent="0.25">
      <c r="A66" s="2"/>
      <c r="B66" s="2"/>
      <c r="C66" s="2"/>
      <c r="E66" s="14"/>
      <c r="F66" s="14"/>
      <c r="G66" s="15">
        <f>Tableau13[[#This Row],[Soumis]]-Tableau13[[#This Row],[Remboursé]]</f>
        <v>0</v>
      </c>
      <c r="J66" s="1">
        <f>IF(Tableau13[[#This Row],[Diff. Sur impôt]]=0,0,(VLOOKUP(Tableau13[[#This Row],[Type]],prosadm,2,FALSE)))</f>
        <v>0</v>
      </c>
      <c r="K66" s="1">
        <f>IF(Tableau13[[#This Row],[Diff. Sur impôt]]=0,0,(VLOOKUP(Tableau13[[#This Row],[Type]],prosadm,3,FALSE)))</f>
        <v>0</v>
      </c>
    </row>
    <row r="67" spans="1:11" x14ac:dyDescent="0.25">
      <c r="A67" s="2"/>
      <c r="B67" s="2"/>
      <c r="C67" s="2"/>
      <c r="E67" s="14"/>
      <c r="F67" s="14"/>
      <c r="G67" s="15">
        <f>Tableau13[[#This Row],[Soumis]]-Tableau13[[#This Row],[Remboursé]]</f>
        <v>0</v>
      </c>
      <c r="J67" s="1">
        <f>IF(Tableau13[[#This Row],[Diff. Sur impôt]]=0,0,(VLOOKUP(Tableau13[[#This Row],[Type]],prosadm,2,FALSE)))</f>
        <v>0</v>
      </c>
      <c r="K67" s="1">
        <f>IF(Tableau13[[#This Row],[Diff. Sur impôt]]=0,0,(VLOOKUP(Tableau13[[#This Row],[Type]],prosadm,3,FALSE)))</f>
        <v>0</v>
      </c>
    </row>
    <row r="68" spans="1:11" x14ac:dyDescent="0.25">
      <c r="A68" s="2"/>
      <c r="B68" s="2"/>
      <c r="C68" s="2"/>
      <c r="E68" s="14"/>
      <c r="F68" s="14"/>
      <c r="G68" s="15">
        <f>Tableau13[[#This Row],[Soumis]]-Tableau13[[#This Row],[Remboursé]]</f>
        <v>0</v>
      </c>
      <c r="J68" s="1">
        <f>IF(Tableau13[[#This Row],[Diff. Sur impôt]]=0,0,(VLOOKUP(Tableau13[[#This Row],[Type]],prosadm,2,FALSE)))</f>
        <v>0</v>
      </c>
      <c r="K68" s="1">
        <f>IF(Tableau13[[#This Row],[Diff. Sur impôt]]=0,0,(VLOOKUP(Tableau13[[#This Row],[Type]],prosadm,3,FALSE)))</f>
        <v>0</v>
      </c>
    </row>
    <row r="69" spans="1:11" x14ac:dyDescent="0.25">
      <c r="A69" s="2"/>
      <c r="B69" s="2"/>
      <c r="C69" s="2"/>
      <c r="E69" s="14"/>
      <c r="F69" s="14"/>
      <c r="G69" s="15">
        <f>Tableau13[[#This Row],[Soumis]]-Tableau13[[#This Row],[Remboursé]]</f>
        <v>0</v>
      </c>
      <c r="J69" s="1">
        <f>IF(Tableau13[[#This Row],[Diff. Sur impôt]]=0,0,(VLOOKUP(Tableau13[[#This Row],[Type]],prosadm,2,FALSE)))</f>
        <v>0</v>
      </c>
      <c r="K69" s="1">
        <f>IF(Tableau13[[#This Row],[Diff. Sur impôt]]=0,0,(VLOOKUP(Tableau13[[#This Row],[Type]],prosadm,3,FALSE)))</f>
        <v>0</v>
      </c>
    </row>
    <row r="70" spans="1:11" x14ac:dyDescent="0.25">
      <c r="A70" s="2"/>
      <c r="B70" s="2"/>
      <c r="C70" s="2"/>
      <c r="E70" s="14"/>
      <c r="F70" s="14"/>
      <c r="G70" s="15">
        <f>Tableau13[[#This Row],[Soumis]]-Tableau13[[#This Row],[Remboursé]]</f>
        <v>0</v>
      </c>
      <c r="J70" s="1">
        <f>IF(Tableau13[[#This Row],[Diff. Sur impôt]]=0,0,(VLOOKUP(Tableau13[[#This Row],[Type]],prosadm,2,FALSE)))</f>
        <v>0</v>
      </c>
      <c r="K70" s="1">
        <f>IF(Tableau13[[#This Row],[Diff. Sur impôt]]=0,0,(VLOOKUP(Tableau13[[#This Row],[Type]],prosadm,3,FALSE)))</f>
        <v>0</v>
      </c>
    </row>
    <row r="71" spans="1:11" x14ac:dyDescent="0.25">
      <c r="A71" s="2"/>
      <c r="B71" s="2"/>
      <c r="C71" s="2"/>
      <c r="E71" s="14"/>
      <c r="F71" s="14"/>
      <c r="G71" s="15">
        <f>Tableau13[[#This Row],[Soumis]]-Tableau13[[#This Row],[Remboursé]]</f>
        <v>0</v>
      </c>
      <c r="J71" s="1">
        <f>IF(Tableau13[[#This Row],[Diff. Sur impôt]]=0,0,(VLOOKUP(Tableau13[[#This Row],[Type]],prosadm,2,FALSE)))</f>
        <v>0</v>
      </c>
      <c r="K71" s="1">
        <f>IF(Tableau13[[#This Row],[Diff. Sur impôt]]=0,0,(VLOOKUP(Tableau13[[#This Row],[Type]],prosadm,3,FALSE)))</f>
        <v>0</v>
      </c>
    </row>
    <row r="72" spans="1:11" x14ac:dyDescent="0.25">
      <c r="A72" s="2"/>
      <c r="B72" s="2"/>
      <c r="C72" s="2"/>
      <c r="E72" s="14"/>
      <c r="F72" s="14"/>
      <c r="G72" s="15">
        <f>Tableau13[[#This Row],[Soumis]]-Tableau13[[#This Row],[Remboursé]]</f>
        <v>0</v>
      </c>
      <c r="J72" s="1">
        <f>IF(Tableau13[[#This Row],[Diff. Sur impôt]]=0,0,(VLOOKUP(Tableau13[[#This Row],[Type]],prosadm,2,FALSE)))</f>
        <v>0</v>
      </c>
      <c r="K72" s="1">
        <f>IF(Tableau13[[#This Row],[Diff. Sur impôt]]=0,0,(VLOOKUP(Tableau13[[#This Row],[Type]],prosadm,3,FALSE)))</f>
        <v>0</v>
      </c>
    </row>
    <row r="73" spans="1:11" x14ac:dyDescent="0.25">
      <c r="A73" s="2"/>
      <c r="B73" s="2"/>
      <c r="C73" s="2"/>
      <c r="E73" s="14"/>
      <c r="F73" s="14"/>
      <c r="G73" s="15">
        <f>Tableau13[[#This Row],[Soumis]]-Tableau13[[#This Row],[Remboursé]]</f>
        <v>0</v>
      </c>
      <c r="J73" s="1">
        <f>IF(Tableau13[[#This Row],[Diff. Sur impôt]]=0,0,(VLOOKUP(Tableau13[[#This Row],[Type]],prosadm,2,FALSE)))</f>
        <v>0</v>
      </c>
      <c r="K73" s="1">
        <f>IF(Tableau13[[#This Row],[Diff. Sur impôt]]=0,0,(VLOOKUP(Tableau13[[#This Row],[Type]],prosadm,3,FALSE)))</f>
        <v>0</v>
      </c>
    </row>
    <row r="74" spans="1:11" x14ac:dyDescent="0.25">
      <c r="A74" s="2"/>
      <c r="B74" s="2"/>
      <c r="C74" s="2"/>
      <c r="E74" s="14"/>
      <c r="F74" s="14"/>
      <c r="G74" s="15">
        <f>Tableau13[[#This Row],[Soumis]]-Tableau13[[#This Row],[Remboursé]]</f>
        <v>0</v>
      </c>
      <c r="J74" s="1">
        <f>IF(Tableau13[[#This Row],[Diff. Sur impôt]]=0,0,(VLOOKUP(Tableau13[[#This Row],[Type]],prosadm,2,FALSE)))</f>
        <v>0</v>
      </c>
      <c r="K74" s="1">
        <f>IF(Tableau13[[#This Row],[Diff. Sur impôt]]=0,0,(VLOOKUP(Tableau13[[#This Row],[Type]],prosadm,3,FALSE)))</f>
        <v>0</v>
      </c>
    </row>
    <row r="75" spans="1:11" x14ac:dyDescent="0.25">
      <c r="A75" s="2"/>
      <c r="B75" s="2"/>
      <c r="C75" s="2"/>
      <c r="E75" s="14"/>
      <c r="F75" s="14"/>
      <c r="G75" s="15">
        <f>Tableau13[[#This Row],[Soumis]]-Tableau13[[#This Row],[Remboursé]]</f>
        <v>0</v>
      </c>
      <c r="J75" s="1">
        <f>IF(Tableau13[[#This Row],[Diff. Sur impôt]]=0,0,(VLOOKUP(Tableau13[[#This Row],[Type]],prosadm,2,FALSE)))</f>
        <v>0</v>
      </c>
      <c r="K75" s="1">
        <f>IF(Tableau13[[#This Row],[Diff. Sur impôt]]=0,0,(VLOOKUP(Tableau13[[#This Row],[Type]],prosadm,3,FALSE)))</f>
        <v>0</v>
      </c>
    </row>
    <row r="76" spans="1:11" x14ac:dyDescent="0.25">
      <c r="A76" s="2"/>
      <c r="B76" s="2"/>
      <c r="C76" s="2"/>
      <c r="E76" s="14"/>
      <c r="F76" s="14"/>
      <c r="G76" s="15">
        <f>Tableau13[[#This Row],[Soumis]]-Tableau13[[#This Row],[Remboursé]]</f>
        <v>0</v>
      </c>
      <c r="J76" s="1">
        <f>IF(Tableau13[[#This Row],[Diff. Sur impôt]]=0,0,(VLOOKUP(Tableau13[[#This Row],[Type]],prosadm,2,FALSE)))</f>
        <v>0</v>
      </c>
      <c r="K76" s="1">
        <f>IF(Tableau13[[#This Row],[Diff. Sur impôt]]=0,0,(VLOOKUP(Tableau13[[#This Row],[Type]],prosadm,3,FALSE)))</f>
        <v>0</v>
      </c>
    </row>
    <row r="77" spans="1:11" x14ac:dyDescent="0.25">
      <c r="A77" s="2"/>
      <c r="B77" s="2"/>
      <c r="C77" s="2"/>
      <c r="E77" s="14"/>
      <c r="F77" s="14"/>
      <c r="G77" s="15">
        <f>Tableau13[[#This Row],[Soumis]]-Tableau13[[#This Row],[Remboursé]]</f>
        <v>0</v>
      </c>
      <c r="J77" s="1">
        <f>IF(Tableau13[[#This Row],[Diff. Sur impôt]]=0,0,(VLOOKUP(Tableau13[[#This Row],[Type]],prosadm,2,FALSE)))</f>
        <v>0</v>
      </c>
      <c r="K77" s="1">
        <f>IF(Tableau13[[#This Row],[Diff. Sur impôt]]=0,0,(VLOOKUP(Tableau13[[#This Row],[Type]],prosadm,3,FALSE)))</f>
        <v>0</v>
      </c>
    </row>
    <row r="78" spans="1:11" x14ac:dyDescent="0.25">
      <c r="A78" s="2"/>
      <c r="B78" s="2"/>
      <c r="C78" s="2"/>
      <c r="E78" s="14"/>
      <c r="F78" s="14"/>
      <c r="G78" s="15">
        <f>Tableau13[[#This Row],[Soumis]]-Tableau13[[#This Row],[Remboursé]]</f>
        <v>0</v>
      </c>
      <c r="J78" s="1">
        <f>IF(Tableau13[[#This Row],[Diff. Sur impôt]]=0,0,(VLOOKUP(Tableau13[[#This Row],[Type]],prosadm,2,FALSE)))</f>
        <v>0</v>
      </c>
      <c r="K78" s="1">
        <f>IF(Tableau13[[#This Row],[Diff. Sur impôt]]=0,0,(VLOOKUP(Tableau13[[#This Row],[Type]],prosadm,3,FALSE)))</f>
        <v>0</v>
      </c>
    </row>
    <row r="79" spans="1:11" x14ac:dyDescent="0.25">
      <c r="A79" s="2"/>
      <c r="B79" s="2"/>
      <c r="C79" s="2"/>
      <c r="E79" s="14"/>
      <c r="F79" s="14"/>
      <c r="G79" s="15">
        <f>Tableau13[[#This Row],[Soumis]]-Tableau13[[#This Row],[Remboursé]]</f>
        <v>0</v>
      </c>
      <c r="J79" s="1">
        <f>IF(Tableau13[[#This Row],[Diff. Sur impôt]]=0,0,(VLOOKUP(Tableau13[[#This Row],[Type]],prosadm,2,FALSE)))</f>
        <v>0</v>
      </c>
      <c r="K79" s="1">
        <f>IF(Tableau13[[#This Row],[Diff. Sur impôt]]=0,0,(VLOOKUP(Tableau13[[#This Row],[Type]],prosadm,3,FALSE)))</f>
        <v>0</v>
      </c>
    </row>
    <row r="80" spans="1:11" x14ac:dyDescent="0.25">
      <c r="A80" s="2"/>
      <c r="B80" s="2"/>
      <c r="C80" s="2"/>
      <c r="E80" s="14"/>
      <c r="F80" s="14"/>
      <c r="G80" s="15">
        <f>Tableau13[[#This Row],[Soumis]]-Tableau13[[#This Row],[Remboursé]]</f>
        <v>0</v>
      </c>
      <c r="J80" s="1">
        <f>IF(Tableau13[[#This Row],[Diff. Sur impôt]]=0,0,(VLOOKUP(Tableau13[[#This Row],[Type]],prosadm,2,FALSE)))</f>
        <v>0</v>
      </c>
      <c r="K80" s="1">
        <f>IF(Tableau13[[#This Row],[Diff. Sur impôt]]=0,0,(VLOOKUP(Tableau13[[#This Row],[Type]],prosadm,3,FALSE)))</f>
        <v>0</v>
      </c>
    </row>
    <row r="81" spans="1:11" x14ac:dyDescent="0.25">
      <c r="A81" s="2"/>
      <c r="B81" s="2"/>
      <c r="C81" s="2"/>
      <c r="E81" s="14"/>
      <c r="F81" s="14"/>
      <c r="G81" s="15">
        <f>Tableau13[[#This Row],[Soumis]]-Tableau13[[#This Row],[Remboursé]]</f>
        <v>0</v>
      </c>
      <c r="J81" s="1">
        <f>IF(Tableau13[[#This Row],[Diff. Sur impôt]]=0,0,(VLOOKUP(Tableau13[[#This Row],[Type]],prosadm,2,FALSE)))</f>
        <v>0</v>
      </c>
      <c r="K81" s="1">
        <f>IF(Tableau13[[#This Row],[Diff. Sur impôt]]=0,0,(VLOOKUP(Tableau13[[#This Row],[Type]],prosadm,3,FALSE)))</f>
        <v>0</v>
      </c>
    </row>
    <row r="82" spans="1:11" x14ac:dyDescent="0.25">
      <c r="A82" s="2"/>
      <c r="B82" s="2"/>
      <c r="C82" s="2"/>
      <c r="E82" s="14"/>
      <c r="F82" s="14"/>
      <c r="G82" s="15">
        <f>Tableau13[[#This Row],[Soumis]]-Tableau13[[#This Row],[Remboursé]]</f>
        <v>0</v>
      </c>
      <c r="J82" s="1">
        <f>IF(Tableau13[[#This Row],[Diff. Sur impôt]]=0,0,(VLOOKUP(Tableau13[[#This Row],[Type]],prosadm,2,FALSE)))</f>
        <v>0</v>
      </c>
      <c r="K82" s="1">
        <f>IF(Tableau13[[#This Row],[Diff. Sur impôt]]=0,0,(VLOOKUP(Tableau13[[#This Row],[Type]],prosadm,3,FALSE)))</f>
        <v>0</v>
      </c>
    </row>
    <row r="83" spans="1:11" x14ac:dyDescent="0.25">
      <c r="A83" s="2"/>
      <c r="B83" s="2"/>
      <c r="C83" s="2"/>
      <c r="E83" s="14"/>
      <c r="F83" s="14"/>
      <c r="G83" s="15">
        <f>Tableau13[[#This Row],[Soumis]]-Tableau13[[#This Row],[Remboursé]]</f>
        <v>0</v>
      </c>
      <c r="J83" s="1">
        <f>IF(Tableau13[[#This Row],[Diff. Sur impôt]]=0,0,(VLOOKUP(Tableau13[[#This Row],[Type]],prosadm,2,FALSE)))</f>
        <v>0</v>
      </c>
      <c r="K83" s="1">
        <f>IF(Tableau13[[#This Row],[Diff. Sur impôt]]=0,0,(VLOOKUP(Tableau13[[#This Row],[Type]],prosadm,3,FALSE)))</f>
        <v>0</v>
      </c>
    </row>
    <row r="84" spans="1:11" x14ac:dyDescent="0.25">
      <c r="A84" s="2"/>
      <c r="B84" s="2"/>
      <c r="C84" s="2"/>
      <c r="E84" s="14"/>
      <c r="F84" s="14"/>
      <c r="G84" s="15">
        <f>Tableau13[[#This Row],[Soumis]]-Tableau13[[#This Row],[Remboursé]]</f>
        <v>0</v>
      </c>
      <c r="J84" s="1">
        <f>IF(Tableau13[[#This Row],[Diff. Sur impôt]]=0,0,(VLOOKUP(Tableau13[[#This Row],[Type]],prosadm,2,FALSE)))</f>
        <v>0</v>
      </c>
      <c r="K84" s="1">
        <f>IF(Tableau13[[#This Row],[Diff. Sur impôt]]=0,0,(VLOOKUP(Tableau13[[#This Row],[Type]],prosadm,3,FALSE)))</f>
        <v>0</v>
      </c>
    </row>
    <row r="85" spans="1:11" x14ac:dyDescent="0.25">
      <c r="A85" s="2"/>
      <c r="B85" s="2"/>
      <c r="C85" s="2"/>
      <c r="E85" s="14"/>
      <c r="F85" s="14"/>
      <c r="G85" s="15">
        <f>Tableau13[[#This Row],[Soumis]]-Tableau13[[#This Row],[Remboursé]]</f>
        <v>0</v>
      </c>
      <c r="J85" s="1">
        <f>IF(Tableau13[[#This Row],[Diff. Sur impôt]]=0,0,(VLOOKUP(Tableau13[[#This Row],[Type]],prosadm,2,FALSE)))</f>
        <v>0</v>
      </c>
      <c r="K85" s="1">
        <f>IF(Tableau13[[#This Row],[Diff. Sur impôt]]=0,0,(VLOOKUP(Tableau13[[#This Row],[Type]],prosadm,3,FALSE)))</f>
        <v>0</v>
      </c>
    </row>
    <row r="86" spans="1:11" x14ac:dyDescent="0.25">
      <c r="A86" s="2"/>
      <c r="B86" s="2"/>
      <c r="C86" s="2"/>
      <c r="E86" s="14"/>
      <c r="F86" s="14"/>
      <c r="G86" s="15">
        <f>Tableau13[[#This Row],[Soumis]]-Tableau13[[#This Row],[Remboursé]]</f>
        <v>0</v>
      </c>
      <c r="J86" s="1">
        <f>IF(Tableau13[[#This Row],[Diff. Sur impôt]]=0,0,(VLOOKUP(Tableau13[[#This Row],[Type]],prosadm,2,FALSE)))</f>
        <v>0</v>
      </c>
      <c r="K86" s="1">
        <f>IF(Tableau13[[#This Row],[Diff. Sur impôt]]=0,0,(VLOOKUP(Tableau13[[#This Row],[Type]],prosadm,3,FALSE)))</f>
        <v>0</v>
      </c>
    </row>
    <row r="87" spans="1:11" x14ac:dyDescent="0.25">
      <c r="A87" s="2"/>
      <c r="B87" s="2"/>
      <c r="C87" s="2"/>
      <c r="E87" s="14"/>
      <c r="F87" s="14"/>
      <c r="G87" s="15">
        <f>Tableau13[[#This Row],[Soumis]]-Tableau13[[#This Row],[Remboursé]]</f>
        <v>0</v>
      </c>
      <c r="J87" s="1">
        <f>IF(Tableau13[[#This Row],[Diff. Sur impôt]]=0,0,(VLOOKUP(Tableau13[[#This Row],[Type]],prosadm,2,FALSE)))</f>
        <v>0</v>
      </c>
      <c r="K87" s="1">
        <f>IF(Tableau13[[#This Row],[Diff. Sur impôt]]=0,0,(VLOOKUP(Tableau13[[#This Row],[Type]],prosadm,3,FALSE)))</f>
        <v>0</v>
      </c>
    </row>
    <row r="88" spans="1:11" x14ac:dyDescent="0.25">
      <c r="A88" s="2"/>
      <c r="B88" s="2"/>
      <c r="C88" s="2"/>
      <c r="E88" s="14"/>
      <c r="F88" s="14"/>
      <c r="G88" s="15">
        <f>Tableau13[[#This Row],[Soumis]]-Tableau13[[#This Row],[Remboursé]]</f>
        <v>0</v>
      </c>
      <c r="J88" s="1">
        <f>IF(Tableau13[[#This Row],[Diff. Sur impôt]]=0,0,(VLOOKUP(Tableau13[[#This Row],[Type]],prosadm,2,FALSE)))</f>
        <v>0</v>
      </c>
      <c r="K88" s="1">
        <f>IF(Tableau13[[#This Row],[Diff. Sur impôt]]=0,0,(VLOOKUP(Tableau13[[#This Row],[Type]],prosadm,3,FALSE)))</f>
        <v>0</v>
      </c>
    </row>
    <row r="89" spans="1:11" x14ac:dyDescent="0.25">
      <c r="A89" s="2"/>
      <c r="B89" s="2"/>
      <c r="C89" s="2"/>
      <c r="E89" s="14"/>
      <c r="F89" s="14"/>
      <c r="G89" s="15">
        <f>Tableau13[[#This Row],[Soumis]]-Tableau13[[#This Row],[Remboursé]]</f>
        <v>0</v>
      </c>
      <c r="J89" s="1">
        <f>IF(Tableau13[[#This Row],[Diff. Sur impôt]]=0,0,(VLOOKUP(Tableau13[[#This Row],[Type]],prosadm,2,FALSE)))</f>
        <v>0</v>
      </c>
      <c r="K89" s="1">
        <f>IF(Tableau13[[#This Row],[Diff. Sur impôt]]=0,0,(VLOOKUP(Tableau13[[#This Row],[Type]],prosadm,3,FALSE)))</f>
        <v>0</v>
      </c>
    </row>
    <row r="90" spans="1:11" x14ac:dyDescent="0.25">
      <c r="A90" s="2"/>
      <c r="B90" s="2"/>
      <c r="C90" s="2"/>
      <c r="E90" s="14"/>
      <c r="F90" s="14"/>
      <c r="G90" s="15">
        <f>Tableau13[[#This Row],[Soumis]]-Tableau13[[#This Row],[Remboursé]]</f>
        <v>0</v>
      </c>
      <c r="J90" s="1">
        <f>IF(Tableau13[[#This Row],[Diff. Sur impôt]]=0,0,(VLOOKUP(Tableau13[[#This Row],[Type]],prosadm,2,FALSE)))</f>
        <v>0</v>
      </c>
      <c r="K90" s="1">
        <f>IF(Tableau13[[#This Row],[Diff. Sur impôt]]=0,0,(VLOOKUP(Tableau13[[#This Row],[Type]],prosadm,3,FALSE)))</f>
        <v>0</v>
      </c>
    </row>
    <row r="91" spans="1:11" x14ac:dyDescent="0.25">
      <c r="A91" s="2"/>
      <c r="B91" s="2"/>
      <c r="C91" s="2"/>
      <c r="E91" s="14"/>
      <c r="F91" s="14"/>
      <c r="G91" s="15">
        <f>Tableau13[[#This Row],[Soumis]]-Tableau13[[#This Row],[Remboursé]]</f>
        <v>0</v>
      </c>
      <c r="J91" s="1">
        <f>IF(Tableau13[[#This Row],[Diff. Sur impôt]]=0,0,(VLOOKUP(Tableau13[[#This Row],[Type]],prosadm,2,FALSE)))</f>
        <v>0</v>
      </c>
      <c r="K91" s="1">
        <f>IF(Tableau13[[#This Row],[Diff. Sur impôt]]=0,0,(VLOOKUP(Tableau13[[#This Row],[Type]],prosadm,3,FALSE)))</f>
        <v>0</v>
      </c>
    </row>
    <row r="92" spans="1:11" x14ac:dyDescent="0.25">
      <c r="A92" s="2"/>
      <c r="B92" s="2"/>
      <c r="C92" s="2"/>
      <c r="E92" s="14"/>
      <c r="F92" s="14"/>
      <c r="G92" s="15">
        <f>Tableau13[[#This Row],[Soumis]]-Tableau13[[#This Row],[Remboursé]]</f>
        <v>0</v>
      </c>
      <c r="J92" s="1">
        <f>IF(Tableau13[[#This Row],[Diff. Sur impôt]]=0,0,(VLOOKUP(Tableau13[[#This Row],[Type]],prosadm,2,FALSE)))</f>
        <v>0</v>
      </c>
      <c r="K92" s="1">
        <f>IF(Tableau13[[#This Row],[Diff. Sur impôt]]=0,0,(VLOOKUP(Tableau13[[#This Row],[Type]],prosadm,3,FALSE)))</f>
        <v>0</v>
      </c>
    </row>
    <row r="93" spans="1:11" x14ac:dyDescent="0.25">
      <c r="A93" s="2"/>
      <c r="B93" s="2"/>
      <c r="C93" s="2"/>
      <c r="E93" s="14"/>
      <c r="F93" s="14"/>
      <c r="G93" s="15">
        <f>Tableau13[[#This Row],[Soumis]]-Tableau13[[#This Row],[Remboursé]]</f>
        <v>0</v>
      </c>
      <c r="J93" s="1">
        <f>IF(Tableau13[[#This Row],[Diff. Sur impôt]]=0,0,(VLOOKUP(Tableau13[[#This Row],[Type]],prosadm,2,FALSE)))</f>
        <v>0</v>
      </c>
      <c r="K93" s="1">
        <f>IF(Tableau13[[#This Row],[Diff. Sur impôt]]=0,0,(VLOOKUP(Tableau13[[#This Row],[Type]],prosadm,3,FALSE)))</f>
        <v>0</v>
      </c>
    </row>
    <row r="94" spans="1:11" x14ac:dyDescent="0.25">
      <c r="A94" s="2"/>
      <c r="B94" s="2"/>
      <c r="C94" s="2"/>
      <c r="E94" s="14"/>
      <c r="F94" s="14"/>
      <c r="G94" s="15">
        <f>Tableau13[[#This Row],[Soumis]]-Tableau13[[#This Row],[Remboursé]]</f>
        <v>0</v>
      </c>
      <c r="J94" s="1">
        <f>IF(Tableau13[[#This Row],[Diff. Sur impôt]]=0,0,(VLOOKUP(Tableau13[[#This Row],[Type]],prosadm,2,FALSE)))</f>
        <v>0</v>
      </c>
      <c r="K94" s="1">
        <f>IF(Tableau13[[#This Row],[Diff. Sur impôt]]=0,0,(VLOOKUP(Tableau13[[#This Row],[Type]],prosadm,3,FALSE)))</f>
        <v>0</v>
      </c>
    </row>
    <row r="95" spans="1:11" x14ac:dyDescent="0.25">
      <c r="A95" s="2"/>
      <c r="B95" s="2"/>
      <c r="C95" s="2"/>
      <c r="E95" s="14"/>
      <c r="F95" s="14"/>
      <c r="G95" s="15">
        <f>Tableau13[[#This Row],[Soumis]]-Tableau13[[#This Row],[Remboursé]]</f>
        <v>0</v>
      </c>
      <c r="J95" s="1">
        <f>IF(Tableau13[[#This Row],[Diff. Sur impôt]]=0,0,(VLOOKUP(Tableau13[[#This Row],[Type]],prosadm,2,FALSE)))</f>
        <v>0</v>
      </c>
      <c r="K95" s="1">
        <f>IF(Tableau13[[#This Row],[Diff. Sur impôt]]=0,0,(VLOOKUP(Tableau13[[#This Row],[Type]],prosadm,3,FALSE)))</f>
        <v>0</v>
      </c>
    </row>
    <row r="96" spans="1:11" x14ac:dyDescent="0.25">
      <c r="A96" s="2"/>
      <c r="B96" s="2"/>
      <c r="C96" s="2"/>
      <c r="E96" s="14"/>
      <c r="F96" s="14"/>
      <c r="G96" s="15">
        <f>Tableau13[[#This Row],[Soumis]]-Tableau13[[#This Row],[Remboursé]]</f>
        <v>0</v>
      </c>
      <c r="J96" s="1">
        <f>IF(Tableau13[[#This Row],[Diff. Sur impôt]]=0,0,(VLOOKUP(Tableau13[[#This Row],[Type]],prosadm,2,FALSE)))</f>
        <v>0</v>
      </c>
      <c r="K96" s="1">
        <f>IF(Tableau13[[#This Row],[Diff. Sur impôt]]=0,0,(VLOOKUP(Tableau13[[#This Row],[Type]],prosadm,3,FALSE)))</f>
        <v>0</v>
      </c>
    </row>
    <row r="97" spans="1:11" x14ac:dyDescent="0.25">
      <c r="A97" s="2"/>
      <c r="B97" s="2"/>
      <c r="C97" s="2"/>
      <c r="E97" s="14"/>
      <c r="F97" s="14"/>
      <c r="G97" s="15">
        <f>Tableau13[[#This Row],[Soumis]]-Tableau13[[#This Row],[Remboursé]]</f>
        <v>0</v>
      </c>
      <c r="J97" s="1">
        <f>IF(Tableau13[[#This Row],[Diff. Sur impôt]]=0,0,(VLOOKUP(Tableau13[[#This Row],[Type]],prosadm,2,FALSE)))</f>
        <v>0</v>
      </c>
      <c r="K97" s="1">
        <f>IF(Tableau13[[#This Row],[Diff. Sur impôt]]=0,0,(VLOOKUP(Tableau13[[#This Row],[Type]],prosadm,3,FALSE)))</f>
        <v>0</v>
      </c>
    </row>
    <row r="98" spans="1:11" x14ac:dyDescent="0.25">
      <c r="A98" s="2"/>
      <c r="B98" s="2"/>
      <c r="C98" s="2"/>
      <c r="E98" s="14"/>
      <c r="F98" s="14"/>
      <c r="G98" s="15">
        <f>Tableau13[[#This Row],[Soumis]]-Tableau13[[#This Row],[Remboursé]]</f>
        <v>0</v>
      </c>
      <c r="J98" s="1">
        <f>IF(Tableau13[[#This Row],[Diff. Sur impôt]]=0,0,(VLOOKUP(Tableau13[[#This Row],[Type]],prosadm,2,FALSE)))</f>
        <v>0</v>
      </c>
      <c r="K98" s="1">
        <f>IF(Tableau13[[#This Row],[Diff. Sur impôt]]=0,0,(VLOOKUP(Tableau13[[#This Row],[Type]],prosadm,3,FALSE)))</f>
        <v>0</v>
      </c>
    </row>
    <row r="99" spans="1:11" x14ac:dyDescent="0.25">
      <c r="A99" s="2"/>
      <c r="B99" s="2"/>
      <c r="C99" s="2"/>
      <c r="E99" s="14"/>
      <c r="F99" s="14"/>
      <c r="G99" s="15">
        <f>Tableau13[[#This Row],[Soumis]]-Tableau13[[#This Row],[Remboursé]]</f>
        <v>0</v>
      </c>
      <c r="J99" s="1">
        <f>IF(Tableau13[[#This Row],[Diff. Sur impôt]]=0,0,(VLOOKUP(Tableau13[[#This Row],[Type]],prosadm,2,FALSE)))</f>
        <v>0</v>
      </c>
      <c r="K99" s="1">
        <f>IF(Tableau13[[#This Row],[Diff. Sur impôt]]=0,0,(VLOOKUP(Tableau13[[#This Row],[Type]],prosadm,3,FALSE)))</f>
        <v>0</v>
      </c>
    </row>
    <row r="100" spans="1:11" x14ac:dyDescent="0.25">
      <c r="A100" s="2"/>
      <c r="B100" s="2"/>
      <c r="C100" s="2"/>
      <c r="E100" s="14"/>
      <c r="F100" s="14"/>
      <c r="G100" s="15">
        <f>Tableau13[[#This Row],[Soumis]]-Tableau13[[#This Row],[Remboursé]]</f>
        <v>0</v>
      </c>
      <c r="J100" s="1">
        <f>IF(Tableau13[[#This Row],[Diff. Sur impôt]]=0,0,(VLOOKUP(Tableau13[[#This Row],[Type]],prosadm,2,FALSE)))</f>
        <v>0</v>
      </c>
      <c r="K100" s="1">
        <f>IF(Tableau13[[#This Row],[Diff. Sur impôt]]=0,0,(VLOOKUP(Tableau13[[#This Row],[Type]],prosadm,3,FALSE)))</f>
        <v>0</v>
      </c>
    </row>
    <row r="101" spans="1:11" x14ac:dyDescent="0.25">
      <c r="A101" s="2"/>
      <c r="B101" s="2"/>
      <c r="C101" s="2"/>
      <c r="E101" s="14"/>
      <c r="F101" s="14"/>
      <c r="G101" s="15">
        <f>Tableau13[[#This Row],[Soumis]]-Tableau13[[#This Row],[Remboursé]]</f>
        <v>0</v>
      </c>
      <c r="J101" s="1">
        <f>IF(Tableau13[[#This Row],[Diff. Sur impôt]]=0,0,(VLOOKUP(Tableau13[[#This Row],[Type]],prosadm,2,FALSE)))</f>
        <v>0</v>
      </c>
      <c r="K101" s="1">
        <f>IF(Tableau13[[#This Row],[Diff. Sur impôt]]=0,0,(VLOOKUP(Tableau13[[#This Row],[Type]],prosadm,3,FALSE)))</f>
        <v>0</v>
      </c>
    </row>
    <row r="102" spans="1:11" x14ac:dyDescent="0.25">
      <c r="A102" s="2"/>
      <c r="B102" s="2"/>
      <c r="C102" s="2"/>
      <c r="E102" s="14"/>
      <c r="F102" s="14"/>
      <c r="G102" s="15">
        <f>Tableau13[[#This Row],[Soumis]]-Tableau13[[#This Row],[Remboursé]]</f>
        <v>0</v>
      </c>
      <c r="J102" s="1">
        <f>IF(Tableau13[[#This Row],[Diff. Sur impôt]]=0,0,(VLOOKUP(Tableau13[[#This Row],[Type]],prosadm,2,FALSE)))</f>
        <v>0</v>
      </c>
      <c r="K102" s="1">
        <f>IF(Tableau13[[#This Row],[Diff. Sur impôt]]=0,0,(VLOOKUP(Tableau13[[#This Row],[Type]],prosadm,3,FALSE)))</f>
        <v>0</v>
      </c>
    </row>
    <row r="103" spans="1:11" x14ac:dyDescent="0.25">
      <c r="A103" s="2"/>
      <c r="B103" s="2"/>
      <c r="C103" s="2"/>
      <c r="E103" s="14"/>
      <c r="F103" s="14"/>
      <c r="G103" s="15">
        <f>Tableau13[[#This Row],[Soumis]]-Tableau13[[#This Row],[Remboursé]]</f>
        <v>0</v>
      </c>
      <c r="J103" s="1">
        <f>IF(Tableau13[[#This Row],[Diff. Sur impôt]]=0,0,(VLOOKUP(Tableau13[[#This Row],[Type]],prosadm,2,FALSE)))</f>
        <v>0</v>
      </c>
      <c r="K103" s="1">
        <f>IF(Tableau13[[#This Row],[Diff. Sur impôt]]=0,0,(VLOOKUP(Tableau13[[#This Row],[Type]],prosadm,3,FALSE)))</f>
        <v>0</v>
      </c>
    </row>
    <row r="104" spans="1:11" x14ac:dyDescent="0.25">
      <c r="A104" s="2"/>
      <c r="B104" s="2"/>
      <c r="C104" s="2"/>
      <c r="E104" s="14"/>
      <c r="F104" s="14"/>
      <c r="G104" s="15">
        <f>Tableau13[[#This Row],[Soumis]]-Tableau13[[#This Row],[Remboursé]]</f>
        <v>0</v>
      </c>
      <c r="J104" s="1">
        <f>IF(Tableau13[[#This Row],[Diff. Sur impôt]]=0,0,(VLOOKUP(Tableau13[[#This Row],[Type]],prosadm,2,FALSE)))</f>
        <v>0</v>
      </c>
      <c r="K104" s="1">
        <f>IF(Tableau13[[#This Row],[Diff. Sur impôt]]=0,0,(VLOOKUP(Tableau13[[#This Row],[Type]],prosadm,3,FALSE)))</f>
        <v>0</v>
      </c>
    </row>
    <row r="105" spans="1:11" x14ac:dyDescent="0.25">
      <c r="A105" s="2"/>
      <c r="B105" s="2"/>
      <c r="C105" s="2"/>
      <c r="E105" s="14"/>
      <c r="F105" s="14"/>
      <c r="G105" s="15">
        <f>Tableau13[[#This Row],[Soumis]]-Tableau13[[#This Row],[Remboursé]]</f>
        <v>0</v>
      </c>
      <c r="J105" s="1">
        <f>IF(Tableau13[[#This Row],[Diff. Sur impôt]]=0,0,(VLOOKUP(Tableau13[[#This Row],[Type]],prosadm,2,FALSE)))</f>
        <v>0</v>
      </c>
      <c r="K105" s="1">
        <f>IF(Tableau13[[#This Row],[Diff. Sur impôt]]=0,0,(VLOOKUP(Tableau13[[#This Row],[Type]],prosadm,3,FALSE)))</f>
        <v>0</v>
      </c>
    </row>
    <row r="106" spans="1:11" x14ac:dyDescent="0.25">
      <c r="A106" s="2"/>
      <c r="B106" s="2"/>
      <c r="C106" s="2"/>
      <c r="E106" s="14"/>
      <c r="F106" s="14"/>
      <c r="G106" s="15">
        <f>Tableau13[[#This Row],[Soumis]]-Tableau13[[#This Row],[Remboursé]]</f>
        <v>0</v>
      </c>
      <c r="J106" s="1">
        <f>IF(Tableau13[[#This Row],[Diff. Sur impôt]]=0,0,(VLOOKUP(Tableau13[[#This Row],[Type]],prosadm,2,FALSE)))</f>
        <v>0</v>
      </c>
      <c r="K106" s="1">
        <f>IF(Tableau13[[#This Row],[Diff. Sur impôt]]=0,0,(VLOOKUP(Tableau13[[#This Row],[Type]],prosadm,3,FALSE)))</f>
        <v>0</v>
      </c>
    </row>
    <row r="107" spans="1:11" x14ac:dyDescent="0.25">
      <c r="A107" s="2"/>
      <c r="B107" s="2"/>
      <c r="C107" s="2"/>
      <c r="E107" s="14"/>
      <c r="F107" s="14"/>
      <c r="G107" s="15">
        <f>Tableau13[[#This Row],[Soumis]]-Tableau13[[#This Row],[Remboursé]]</f>
        <v>0</v>
      </c>
      <c r="J107" s="1">
        <f>IF(Tableau13[[#This Row],[Diff. Sur impôt]]=0,0,(VLOOKUP(Tableau13[[#This Row],[Type]],prosadm,2,FALSE)))</f>
        <v>0</v>
      </c>
      <c r="K107" s="1">
        <f>IF(Tableau13[[#This Row],[Diff. Sur impôt]]=0,0,(VLOOKUP(Tableau13[[#This Row],[Type]],prosadm,3,FALSE)))</f>
        <v>0</v>
      </c>
    </row>
    <row r="108" spans="1:11" x14ac:dyDescent="0.25">
      <c r="A108" s="2"/>
      <c r="B108" s="2"/>
      <c r="C108" s="2"/>
      <c r="E108" s="14"/>
      <c r="F108" s="14"/>
      <c r="G108" s="15">
        <f>Tableau13[[#This Row],[Soumis]]-Tableau13[[#This Row],[Remboursé]]</f>
        <v>0</v>
      </c>
      <c r="J108" s="1">
        <f>IF(Tableau13[[#This Row],[Diff. Sur impôt]]=0,0,(VLOOKUP(Tableau13[[#This Row],[Type]],prosadm,2,FALSE)))</f>
        <v>0</v>
      </c>
      <c r="K108" s="1">
        <f>IF(Tableau13[[#This Row],[Diff. Sur impôt]]=0,0,(VLOOKUP(Tableau13[[#This Row],[Type]],prosadm,3,FALSE)))</f>
        <v>0</v>
      </c>
    </row>
    <row r="109" spans="1:11" x14ac:dyDescent="0.25">
      <c r="A109" s="2"/>
      <c r="B109" s="2"/>
      <c r="C109" s="2"/>
      <c r="E109" s="14"/>
      <c r="F109" s="14"/>
      <c r="G109" s="15">
        <f>Tableau13[[#This Row],[Soumis]]-Tableau13[[#This Row],[Remboursé]]</f>
        <v>0</v>
      </c>
      <c r="J109" s="1">
        <f>IF(Tableau13[[#This Row],[Diff. Sur impôt]]=0,0,(VLOOKUP(Tableau13[[#This Row],[Type]],prosadm,2,FALSE)))</f>
        <v>0</v>
      </c>
      <c r="K109" s="1">
        <f>IF(Tableau13[[#This Row],[Diff. Sur impôt]]=0,0,(VLOOKUP(Tableau13[[#This Row],[Type]],prosadm,3,FALSE)))</f>
        <v>0</v>
      </c>
    </row>
    <row r="110" spans="1:11" x14ac:dyDescent="0.25">
      <c r="A110" s="2"/>
      <c r="B110" s="2"/>
      <c r="C110" s="2"/>
      <c r="E110" s="14"/>
      <c r="F110" s="14"/>
      <c r="G110" s="15">
        <f>Tableau13[[#This Row],[Soumis]]-Tableau13[[#This Row],[Remboursé]]</f>
        <v>0</v>
      </c>
      <c r="J110" s="1">
        <f>IF(Tableau13[[#This Row],[Diff. Sur impôt]]=0,0,(VLOOKUP(Tableau13[[#This Row],[Type]],prosadm,2,FALSE)))</f>
        <v>0</v>
      </c>
      <c r="K110" s="1">
        <f>IF(Tableau13[[#This Row],[Diff. Sur impôt]]=0,0,(VLOOKUP(Tableau13[[#This Row],[Type]],prosadm,3,FALSE)))</f>
        <v>0</v>
      </c>
    </row>
    <row r="111" spans="1:11" x14ac:dyDescent="0.25">
      <c r="A111" s="2"/>
      <c r="B111" s="2"/>
      <c r="C111" s="2"/>
      <c r="E111" s="14"/>
      <c r="F111" s="14"/>
      <c r="G111" s="15">
        <f>Tableau13[[#This Row],[Soumis]]-Tableau13[[#This Row],[Remboursé]]</f>
        <v>0</v>
      </c>
      <c r="J111" s="1">
        <f>IF(Tableau13[[#This Row],[Diff. Sur impôt]]=0,0,(VLOOKUP(Tableau13[[#This Row],[Type]],prosadm,2,FALSE)))</f>
        <v>0</v>
      </c>
      <c r="K111" s="1">
        <f>IF(Tableau13[[#This Row],[Diff. Sur impôt]]=0,0,(VLOOKUP(Tableau13[[#This Row],[Type]],prosadm,3,FALSE)))</f>
        <v>0</v>
      </c>
    </row>
    <row r="112" spans="1:11" x14ac:dyDescent="0.25">
      <c r="A112" s="2"/>
      <c r="B112" s="2"/>
      <c r="C112" s="2"/>
      <c r="E112" s="14"/>
      <c r="F112" s="14"/>
      <c r="G112" s="15">
        <f>Tableau13[[#This Row],[Soumis]]-Tableau13[[#This Row],[Remboursé]]</f>
        <v>0</v>
      </c>
      <c r="J112" s="1">
        <f>IF(Tableau13[[#This Row],[Diff. Sur impôt]]=0,0,(VLOOKUP(Tableau13[[#This Row],[Type]],prosadm,2,FALSE)))</f>
        <v>0</v>
      </c>
      <c r="K112" s="1">
        <f>IF(Tableau13[[#This Row],[Diff. Sur impôt]]=0,0,(VLOOKUP(Tableau13[[#This Row],[Type]],prosadm,3,FALSE)))</f>
        <v>0</v>
      </c>
    </row>
    <row r="113" spans="1:11" x14ac:dyDescent="0.25">
      <c r="A113" s="2"/>
      <c r="B113" s="2"/>
      <c r="C113" s="2"/>
      <c r="E113" s="14"/>
      <c r="F113" s="14"/>
      <c r="G113" s="15">
        <f>Tableau13[[#This Row],[Soumis]]-Tableau13[[#This Row],[Remboursé]]</f>
        <v>0</v>
      </c>
      <c r="J113" s="1">
        <f>IF(Tableau13[[#This Row],[Diff. Sur impôt]]=0,0,(VLOOKUP(Tableau13[[#This Row],[Type]],prosadm,2,FALSE)))</f>
        <v>0</v>
      </c>
      <c r="K113" s="1">
        <f>IF(Tableau13[[#This Row],[Diff. Sur impôt]]=0,0,(VLOOKUP(Tableau13[[#This Row],[Type]],prosadm,3,FALSE)))</f>
        <v>0</v>
      </c>
    </row>
    <row r="114" spans="1:11" x14ac:dyDescent="0.25">
      <c r="A114" s="2"/>
      <c r="B114" s="2"/>
      <c r="C114" s="2"/>
      <c r="E114" s="14"/>
      <c r="F114" s="14"/>
      <c r="G114" s="15">
        <f>Tableau13[[#This Row],[Soumis]]-Tableau13[[#This Row],[Remboursé]]</f>
        <v>0</v>
      </c>
      <c r="J114" s="1">
        <f>IF(Tableau13[[#This Row],[Diff. Sur impôt]]=0,0,(VLOOKUP(Tableau13[[#This Row],[Type]],prosadm,2,FALSE)))</f>
        <v>0</v>
      </c>
      <c r="K114" s="1">
        <f>IF(Tableau13[[#This Row],[Diff. Sur impôt]]=0,0,(VLOOKUP(Tableau13[[#This Row],[Type]],prosadm,3,FALSE)))</f>
        <v>0</v>
      </c>
    </row>
    <row r="115" spans="1:11" x14ac:dyDescent="0.25">
      <c r="A115" s="2"/>
      <c r="B115" s="2"/>
      <c r="C115" s="2"/>
      <c r="E115" s="14"/>
      <c r="F115" s="14"/>
      <c r="G115" s="15">
        <f>Tableau13[[#This Row],[Soumis]]-Tableau13[[#This Row],[Remboursé]]</f>
        <v>0</v>
      </c>
      <c r="J115" s="1">
        <f>IF(Tableau13[[#This Row],[Diff. Sur impôt]]=0,0,(VLOOKUP(Tableau13[[#This Row],[Type]],prosadm,2,FALSE)))</f>
        <v>0</v>
      </c>
      <c r="K115" s="1">
        <f>IF(Tableau13[[#This Row],[Diff. Sur impôt]]=0,0,(VLOOKUP(Tableau13[[#This Row],[Type]],prosadm,3,FALSE)))</f>
        <v>0</v>
      </c>
    </row>
    <row r="116" spans="1:11" x14ac:dyDescent="0.25">
      <c r="A116" s="2"/>
      <c r="B116" s="2"/>
      <c r="C116" s="2"/>
      <c r="E116" s="14"/>
      <c r="F116" s="14"/>
      <c r="G116" s="15">
        <f>Tableau13[[#This Row],[Soumis]]-Tableau13[[#This Row],[Remboursé]]</f>
        <v>0</v>
      </c>
      <c r="J116" s="1">
        <f>IF(Tableau13[[#This Row],[Diff. Sur impôt]]=0,0,(VLOOKUP(Tableau13[[#This Row],[Type]],prosadm,2,FALSE)))</f>
        <v>0</v>
      </c>
      <c r="K116" s="1">
        <f>IF(Tableau13[[#This Row],[Diff. Sur impôt]]=0,0,(VLOOKUP(Tableau13[[#This Row],[Type]],prosadm,3,FALSE)))</f>
        <v>0</v>
      </c>
    </row>
    <row r="117" spans="1:11" x14ac:dyDescent="0.25">
      <c r="A117" s="2"/>
      <c r="B117" s="2"/>
      <c r="C117" s="2"/>
      <c r="E117" s="14"/>
      <c r="F117" s="14"/>
      <c r="G117" s="15">
        <f>Tableau13[[#This Row],[Soumis]]-Tableau13[[#This Row],[Remboursé]]</f>
        <v>0</v>
      </c>
      <c r="J117" s="1">
        <f>IF(Tableau13[[#This Row],[Diff. Sur impôt]]=0,0,(VLOOKUP(Tableau13[[#This Row],[Type]],prosadm,2,FALSE)))</f>
        <v>0</v>
      </c>
      <c r="K117" s="1">
        <f>IF(Tableau13[[#This Row],[Diff. Sur impôt]]=0,0,(VLOOKUP(Tableau13[[#This Row],[Type]],prosadm,3,FALSE)))</f>
        <v>0</v>
      </c>
    </row>
    <row r="118" spans="1:11" x14ac:dyDescent="0.25">
      <c r="A118" s="2"/>
      <c r="B118" s="2"/>
      <c r="C118" s="2"/>
      <c r="E118" s="14"/>
      <c r="F118" s="14"/>
      <c r="G118" s="15">
        <f>Tableau13[[#This Row],[Soumis]]-Tableau13[[#This Row],[Remboursé]]</f>
        <v>0</v>
      </c>
      <c r="J118" s="1">
        <f>IF(Tableau13[[#This Row],[Diff. Sur impôt]]=0,0,(VLOOKUP(Tableau13[[#This Row],[Type]],prosadm,2,FALSE)))</f>
        <v>0</v>
      </c>
      <c r="K118" s="1">
        <f>IF(Tableau13[[#This Row],[Diff. Sur impôt]]=0,0,(VLOOKUP(Tableau13[[#This Row],[Type]],prosadm,3,FALSE)))</f>
        <v>0</v>
      </c>
    </row>
    <row r="119" spans="1:11" x14ac:dyDescent="0.25">
      <c r="A119" s="2"/>
      <c r="B119" s="2"/>
      <c r="C119" s="2"/>
      <c r="E119" s="14"/>
      <c r="F119" s="14"/>
      <c r="G119" s="15">
        <f>Tableau13[[#This Row],[Soumis]]-Tableau13[[#This Row],[Remboursé]]</f>
        <v>0</v>
      </c>
      <c r="J119" s="1">
        <f>IF(Tableau13[[#This Row],[Diff. Sur impôt]]=0,0,(VLOOKUP(Tableau13[[#This Row],[Type]],prosadm,2,FALSE)))</f>
        <v>0</v>
      </c>
      <c r="K119" s="1">
        <f>IF(Tableau13[[#This Row],[Diff. Sur impôt]]=0,0,(VLOOKUP(Tableau13[[#This Row],[Type]],prosadm,3,FALSE)))</f>
        <v>0</v>
      </c>
    </row>
    <row r="120" spans="1:11" x14ac:dyDescent="0.25">
      <c r="A120" s="2"/>
      <c r="B120" s="2"/>
      <c r="C120" s="2"/>
      <c r="E120" s="14"/>
      <c r="F120" s="14"/>
      <c r="G120" s="15">
        <f>Tableau13[[#This Row],[Soumis]]-Tableau13[[#This Row],[Remboursé]]</f>
        <v>0</v>
      </c>
      <c r="J120" s="1">
        <f>IF(Tableau13[[#This Row],[Diff. Sur impôt]]=0,0,(VLOOKUP(Tableau13[[#This Row],[Type]],prosadm,2,FALSE)))</f>
        <v>0</v>
      </c>
      <c r="K120" s="1">
        <f>IF(Tableau13[[#This Row],[Diff. Sur impôt]]=0,0,(VLOOKUP(Tableau13[[#This Row],[Type]],prosadm,3,FALSE)))</f>
        <v>0</v>
      </c>
    </row>
    <row r="121" spans="1:11" x14ac:dyDescent="0.25">
      <c r="A121" s="2"/>
      <c r="B121" s="2"/>
      <c r="C121" s="2"/>
      <c r="E121" s="14"/>
      <c r="F121" s="14"/>
      <c r="G121" s="15">
        <f>Tableau13[[#This Row],[Soumis]]-Tableau13[[#This Row],[Remboursé]]</f>
        <v>0</v>
      </c>
      <c r="J121" s="1">
        <f>IF(Tableau13[[#This Row],[Diff. Sur impôt]]=0,0,(VLOOKUP(Tableau13[[#This Row],[Type]],prosadm,2,FALSE)))</f>
        <v>0</v>
      </c>
      <c r="K121" s="1">
        <f>IF(Tableau13[[#This Row],[Diff. Sur impôt]]=0,0,(VLOOKUP(Tableau13[[#This Row],[Type]],prosadm,3,FALSE)))</f>
        <v>0</v>
      </c>
    </row>
    <row r="122" spans="1:11" x14ac:dyDescent="0.25">
      <c r="A122" s="2"/>
      <c r="B122" s="2"/>
      <c r="C122" s="2"/>
      <c r="E122" s="14"/>
      <c r="F122" s="14"/>
      <c r="G122" s="15">
        <f>Tableau13[[#This Row],[Soumis]]-Tableau13[[#This Row],[Remboursé]]</f>
        <v>0</v>
      </c>
      <c r="J122" s="1">
        <f>IF(Tableau13[[#This Row],[Diff. Sur impôt]]=0,0,(VLOOKUP(Tableau13[[#This Row],[Type]],prosadm,2,FALSE)))</f>
        <v>0</v>
      </c>
      <c r="K122" s="1">
        <f>IF(Tableau13[[#This Row],[Diff. Sur impôt]]=0,0,(VLOOKUP(Tableau13[[#This Row],[Type]],prosadm,3,FALSE)))</f>
        <v>0</v>
      </c>
    </row>
    <row r="123" spans="1:11" x14ac:dyDescent="0.25">
      <c r="A123" s="2"/>
      <c r="B123" s="2"/>
      <c r="C123" s="2"/>
      <c r="E123" s="14"/>
      <c r="F123" s="14"/>
      <c r="G123" s="15">
        <f>Tableau13[[#This Row],[Soumis]]-Tableau13[[#This Row],[Remboursé]]</f>
        <v>0</v>
      </c>
      <c r="J123" s="1">
        <f>IF(Tableau13[[#This Row],[Diff. Sur impôt]]=0,0,(VLOOKUP(Tableau13[[#This Row],[Type]],prosadm,2,FALSE)))</f>
        <v>0</v>
      </c>
      <c r="K123" s="1">
        <f>IF(Tableau13[[#This Row],[Diff. Sur impôt]]=0,0,(VLOOKUP(Tableau13[[#This Row],[Type]],prosadm,3,FALSE)))</f>
        <v>0</v>
      </c>
    </row>
    <row r="124" spans="1:11" x14ac:dyDescent="0.25">
      <c r="A124" s="2"/>
      <c r="B124" s="2"/>
      <c r="C124" s="2"/>
      <c r="E124" s="14"/>
      <c r="F124" s="14"/>
      <c r="G124" s="15">
        <f>Tableau13[[#This Row],[Soumis]]-Tableau13[[#This Row],[Remboursé]]</f>
        <v>0</v>
      </c>
      <c r="J124" s="1">
        <f>IF(Tableau13[[#This Row],[Diff. Sur impôt]]=0,0,(VLOOKUP(Tableau13[[#This Row],[Type]],prosadm,2,FALSE)))</f>
        <v>0</v>
      </c>
      <c r="K124" s="1">
        <f>IF(Tableau13[[#This Row],[Diff. Sur impôt]]=0,0,(VLOOKUP(Tableau13[[#This Row],[Type]],prosadm,3,FALSE)))</f>
        <v>0</v>
      </c>
    </row>
    <row r="125" spans="1:11" x14ac:dyDescent="0.25">
      <c r="A125" s="2"/>
      <c r="B125" s="2"/>
      <c r="C125" s="2"/>
      <c r="E125" s="14"/>
      <c r="F125" s="14"/>
      <c r="G125" s="15">
        <f>Tableau13[[#This Row],[Soumis]]-Tableau13[[#This Row],[Remboursé]]</f>
        <v>0</v>
      </c>
      <c r="J125" s="1">
        <f>IF(Tableau13[[#This Row],[Diff. Sur impôt]]=0,0,(VLOOKUP(Tableau13[[#This Row],[Type]],prosadm,2,FALSE)))</f>
        <v>0</v>
      </c>
      <c r="K125" s="1">
        <f>IF(Tableau13[[#This Row],[Diff. Sur impôt]]=0,0,(VLOOKUP(Tableau13[[#This Row],[Type]],prosadm,3,FALSE)))</f>
        <v>0</v>
      </c>
    </row>
    <row r="126" spans="1:11" x14ac:dyDescent="0.25">
      <c r="A126" s="2"/>
      <c r="B126" s="2"/>
      <c r="C126" s="2"/>
      <c r="E126" s="14"/>
      <c r="F126" s="14"/>
      <c r="G126" s="15">
        <f>Tableau13[[#This Row],[Soumis]]-Tableau13[[#This Row],[Remboursé]]</f>
        <v>0</v>
      </c>
      <c r="J126" s="1">
        <f>IF(Tableau13[[#This Row],[Diff. Sur impôt]]=0,0,(VLOOKUP(Tableau13[[#This Row],[Type]],prosadm,2,FALSE)))</f>
        <v>0</v>
      </c>
      <c r="K126" s="1">
        <f>IF(Tableau13[[#This Row],[Diff. Sur impôt]]=0,0,(VLOOKUP(Tableau13[[#This Row],[Type]],prosadm,3,FALSE)))</f>
        <v>0</v>
      </c>
    </row>
    <row r="127" spans="1:11" x14ac:dyDescent="0.25">
      <c r="A127" s="2"/>
      <c r="B127" s="2"/>
      <c r="C127" s="2"/>
      <c r="E127" s="14"/>
      <c r="F127" s="14"/>
      <c r="G127" s="15">
        <f>Tableau13[[#This Row],[Soumis]]-Tableau13[[#This Row],[Remboursé]]</f>
        <v>0</v>
      </c>
      <c r="J127" s="1">
        <f>IF(Tableau13[[#This Row],[Diff. Sur impôt]]=0,0,(VLOOKUP(Tableau13[[#This Row],[Type]],prosadm,2,FALSE)))</f>
        <v>0</v>
      </c>
      <c r="K127" s="1">
        <f>IF(Tableau13[[#This Row],[Diff. Sur impôt]]=0,0,(VLOOKUP(Tableau13[[#This Row],[Type]],prosadm,3,FALSE)))</f>
        <v>0</v>
      </c>
    </row>
    <row r="128" spans="1:11" x14ac:dyDescent="0.25">
      <c r="A128" s="2"/>
      <c r="B128" s="2"/>
      <c r="C128" s="2"/>
      <c r="E128" s="14"/>
      <c r="F128" s="14"/>
      <c r="G128" s="15">
        <f>Tableau13[[#This Row],[Soumis]]-Tableau13[[#This Row],[Remboursé]]</f>
        <v>0</v>
      </c>
      <c r="J128" s="1">
        <f>IF(Tableau13[[#This Row],[Diff. Sur impôt]]=0,0,(VLOOKUP(Tableau13[[#This Row],[Type]],prosadm,2,FALSE)))</f>
        <v>0</v>
      </c>
      <c r="K128" s="1">
        <f>IF(Tableau13[[#This Row],[Diff. Sur impôt]]=0,0,(VLOOKUP(Tableau13[[#This Row],[Type]],prosadm,3,FALSE)))</f>
        <v>0</v>
      </c>
    </row>
    <row r="129" spans="1:11" x14ac:dyDescent="0.25">
      <c r="A129" s="2"/>
      <c r="B129" s="2"/>
      <c r="C129" s="2"/>
      <c r="E129" s="14"/>
      <c r="F129" s="14"/>
      <c r="G129" s="15">
        <f>Tableau13[[#This Row],[Soumis]]-Tableau13[[#This Row],[Remboursé]]</f>
        <v>0</v>
      </c>
      <c r="J129" s="1">
        <f>IF(Tableau13[[#This Row],[Diff. Sur impôt]]=0,0,(VLOOKUP(Tableau13[[#This Row],[Type]],prosadm,2,FALSE)))</f>
        <v>0</v>
      </c>
      <c r="K129" s="1">
        <f>IF(Tableau13[[#This Row],[Diff. Sur impôt]]=0,0,(VLOOKUP(Tableau13[[#This Row],[Type]],prosadm,3,FALSE)))</f>
        <v>0</v>
      </c>
    </row>
    <row r="130" spans="1:11" x14ac:dyDescent="0.25">
      <c r="A130" s="2"/>
      <c r="B130" s="2"/>
      <c r="C130" s="2"/>
      <c r="E130" s="14"/>
      <c r="F130" s="14"/>
      <c r="G130" s="15">
        <f>Tableau13[[#This Row],[Soumis]]-Tableau13[[#This Row],[Remboursé]]</f>
        <v>0</v>
      </c>
      <c r="J130" s="1">
        <f>IF(Tableau13[[#This Row],[Diff. Sur impôt]]=0,0,(VLOOKUP(Tableau13[[#This Row],[Type]],prosadm,2,FALSE)))</f>
        <v>0</v>
      </c>
      <c r="K130" s="1">
        <f>IF(Tableau13[[#This Row],[Diff. Sur impôt]]=0,0,(VLOOKUP(Tableau13[[#This Row],[Type]],prosadm,3,FALSE)))</f>
        <v>0</v>
      </c>
    </row>
    <row r="131" spans="1:11" x14ac:dyDescent="0.25">
      <c r="A131" s="2"/>
      <c r="B131" s="2"/>
      <c r="C131" s="2"/>
      <c r="E131" s="14"/>
      <c r="F131" s="14"/>
      <c r="G131" s="15">
        <f>Tableau13[[#This Row],[Soumis]]-Tableau13[[#This Row],[Remboursé]]</f>
        <v>0</v>
      </c>
      <c r="J131" s="1">
        <f>IF(Tableau13[[#This Row],[Diff. Sur impôt]]=0,0,(VLOOKUP(Tableau13[[#This Row],[Type]],prosadm,2,FALSE)))</f>
        <v>0</v>
      </c>
      <c r="K131" s="1">
        <f>IF(Tableau13[[#This Row],[Diff. Sur impôt]]=0,0,(VLOOKUP(Tableau13[[#This Row],[Type]],prosadm,3,FALSE)))</f>
        <v>0</v>
      </c>
    </row>
    <row r="132" spans="1:11" x14ac:dyDescent="0.25">
      <c r="A132" s="2"/>
      <c r="B132" s="2"/>
      <c r="C132" s="2"/>
      <c r="E132" s="14"/>
      <c r="F132" s="14"/>
      <c r="G132" s="15">
        <f>Tableau13[[#This Row],[Soumis]]-Tableau13[[#This Row],[Remboursé]]</f>
        <v>0</v>
      </c>
      <c r="J132" s="1">
        <f>IF(Tableau13[[#This Row],[Diff. Sur impôt]]=0,0,(VLOOKUP(Tableau13[[#This Row],[Type]],prosadm,2,FALSE)))</f>
        <v>0</v>
      </c>
      <c r="K132" s="1">
        <f>IF(Tableau13[[#This Row],[Diff. Sur impôt]]=0,0,(VLOOKUP(Tableau13[[#This Row],[Type]],prosadm,3,FALSE)))</f>
        <v>0</v>
      </c>
    </row>
    <row r="133" spans="1:11" x14ac:dyDescent="0.25">
      <c r="A133" s="2"/>
      <c r="B133" s="2"/>
      <c r="C133" s="2"/>
      <c r="E133" s="14"/>
      <c r="F133" s="14"/>
      <c r="G133" s="15">
        <f>Tableau13[[#This Row],[Soumis]]-Tableau13[[#This Row],[Remboursé]]</f>
        <v>0</v>
      </c>
      <c r="J133" s="1">
        <f>IF(Tableau13[[#This Row],[Diff. Sur impôt]]=0,0,(VLOOKUP(Tableau13[[#This Row],[Type]],prosadm,2,FALSE)))</f>
        <v>0</v>
      </c>
      <c r="K133" s="1">
        <f>IF(Tableau13[[#This Row],[Diff. Sur impôt]]=0,0,(VLOOKUP(Tableau13[[#This Row],[Type]],prosadm,3,FALSE)))</f>
        <v>0</v>
      </c>
    </row>
    <row r="134" spans="1:11" x14ac:dyDescent="0.25">
      <c r="A134" s="2"/>
      <c r="B134" s="2"/>
      <c r="C134" s="2"/>
      <c r="E134" s="14"/>
      <c r="F134" s="14"/>
      <c r="G134" s="15">
        <f>Tableau13[[#This Row],[Soumis]]-Tableau13[[#This Row],[Remboursé]]</f>
        <v>0</v>
      </c>
      <c r="J134" s="1">
        <f>IF(Tableau13[[#This Row],[Diff. Sur impôt]]=0,0,(VLOOKUP(Tableau13[[#This Row],[Type]],prosadm,2,FALSE)))</f>
        <v>0</v>
      </c>
      <c r="K134" s="1">
        <f>IF(Tableau13[[#This Row],[Diff. Sur impôt]]=0,0,(VLOOKUP(Tableau13[[#This Row],[Type]],prosadm,3,FALSE)))</f>
        <v>0</v>
      </c>
    </row>
    <row r="135" spans="1:11" x14ac:dyDescent="0.25">
      <c r="A135" s="2"/>
      <c r="B135" s="2"/>
      <c r="C135" s="2"/>
      <c r="E135" s="14"/>
      <c r="F135" s="14"/>
      <c r="G135" s="15">
        <f>Tableau13[[#This Row],[Soumis]]-Tableau13[[#This Row],[Remboursé]]</f>
        <v>0</v>
      </c>
      <c r="J135" s="1">
        <f>IF(Tableau13[[#This Row],[Diff. Sur impôt]]=0,0,(VLOOKUP(Tableau13[[#This Row],[Type]],prosadm,2,FALSE)))</f>
        <v>0</v>
      </c>
      <c r="K135" s="1">
        <f>IF(Tableau13[[#This Row],[Diff. Sur impôt]]=0,0,(VLOOKUP(Tableau13[[#This Row],[Type]],prosadm,3,FALSE)))</f>
        <v>0</v>
      </c>
    </row>
    <row r="136" spans="1:11" x14ac:dyDescent="0.25">
      <c r="A136" s="2"/>
      <c r="B136" s="2"/>
      <c r="C136" s="2"/>
      <c r="E136" s="14"/>
      <c r="F136" s="14"/>
      <c r="G136" s="15">
        <f>Tableau13[[#This Row],[Soumis]]-Tableau13[[#This Row],[Remboursé]]</f>
        <v>0</v>
      </c>
      <c r="J136" s="1">
        <f>IF(Tableau13[[#This Row],[Diff. Sur impôt]]=0,0,(VLOOKUP(Tableau13[[#This Row],[Type]],prosadm,2,FALSE)))</f>
        <v>0</v>
      </c>
      <c r="K136" s="1">
        <f>IF(Tableau13[[#This Row],[Diff. Sur impôt]]=0,0,(VLOOKUP(Tableau13[[#This Row],[Type]],prosadm,3,FALSE)))</f>
        <v>0</v>
      </c>
    </row>
    <row r="137" spans="1:11" x14ac:dyDescent="0.25">
      <c r="A137" s="2"/>
      <c r="B137" s="2"/>
      <c r="C137" s="2"/>
      <c r="E137" s="14"/>
      <c r="F137" s="14"/>
      <c r="G137" s="15">
        <f>Tableau13[[#This Row],[Soumis]]-Tableau13[[#This Row],[Remboursé]]</f>
        <v>0</v>
      </c>
      <c r="J137" s="1">
        <f>IF(Tableau13[[#This Row],[Diff. Sur impôt]]=0,0,(VLOOKUP(Tableau13[[#This Row],[Type]],prosadm,2,FALSE)))</f>
        <v>0</v>
      </c>
      <c r="K137" s="1">
        <f>IF(Tableau13[[#This Row],[Diff. Sur impôt]]=0,0,(VLOOKUP(Tableau13[[#This Row],[Type]],prosadm,3,FALSE)))</f>
        <v>0</v>
      </c>
    </row>
    <row r="138" spans="1:11" x14ac:dyDescent="0.25">
      <c r="A138" s="2"/>
      <c r="B138" s="2"/>
      <c r="C138" s="2"/>
      <c r="E138" s="14"/>
      <c r="F138" s="14"/>
      <c r="G138" s="15">
        <f>Tableau13[[#This Row],[Soumis]]-Tableau13[[#This Row],[Remboursé]]</f>
        <v>0</v>
      </c>
      <c r="J138" s="1">
        <f>IF(Tableau13[[#This Row],[Diff. Sur impôt]]=0,0,(VLOOKUP(Tableau13[[#This Row],[Type]],prosadm,2,FALSE)))</f>
        <v>0</v>
      </c>
      <c r="K138" s="1">
        <f>IF(Tableau13[[#This Row],[Diff. Sur impôt]]=0,0,(VLOOKUP(Tableau13[[#This Row],[Type]],prosadm,3,FALSE)))</f>
        <v>0</v>
      </c>
    </row>
    <row r="139" spans="1:11" x14ac:dyDescent="0.25">
      <c r="B139" s="2"/>
      <c r="C139" s="2"/>
      <c r="E139" s="14"/>
      <c r="F139" s="14"/>
      <c r="G139" s="15">
        <f>Tableau13[[#This Row],[Soumis]]-Tableau13[[#This Row],[Remboursé]]</f>
        <v>0</v>
      </c>
      <c r="J139" s="1">
        <f>IF(Tableau13[[#This Row],[Diff. Sur impôt]]=0,0,(VLOOKUP(Tableau13[[#This Row],[Type]],prosadm,2,FALSE)))</f>
        <v>0</v>
      </c>
      <c r="K139" s="1">
        <f>IF(Tableau13[[#This Row],[Diff. Sur impôt]]=0,0,(VLOOKUP(Tableau13[[#This Row],[Type]],prosadm,3,FALSE)))</f>
        <v>0</v>
      </c>
    </row>
    <row r="142" spans="1:11" x14ac:dyDescent="0.25">
      <c r="B142" s="11" t="s">
        <v>146</v>
      </c>
      <c r="E142" s="4">
        <f>SUM(Tableau13[Soumis])</f>
        <v>0</v>
      </c>
      <c r="F142" s="4">
        <f>SUM(Tableau13[Remboursé])</f>
        <v>0</v>
      </c>
      <c r="G142" s="11" t="s">
        <v>146</v>
      </c>
      <c r="I142" s="12" t="s">
        <v>147</v>
      </c>
      <c r="J142" s="1" t="s">
        <v>148</v>
      </c>
      <c r="K142" s="1" t="s">
        <v>149</v>
      </c>
    </row>
    <row r="143" spans="1:11" x14ac:dyDescent="0.25">
      <c r="B143" s="9" t="str">
        <f>IF(E2="","",E2)</f>
        <v/>
      </c>
      <c r="G143" s="10">
        <f>SUMIF($B$8:$B$141,B143,G$8:G$141)</f>
        <v>0</v>
      </c>
      <c r="I143" s="10">
        <f>K143-J143</f>
        <v>0</v>
      </c>
      <c r="J143" s="10">
        <f>SUMIFS($G$8:$G$141,$B$8:$B$141,B143,J$8:J$141,"oui")</f>
        <v>0</v>
      </c>
      <c r="K143" s="10">
        <f>SUMIFS($G$8:$G$141,$B$8:$B$141,B143,K$8:K$141,"oui")</f>
        <v>0</v>
      </c>
    </row>
    <row r="144" spans="1:11" x14ac:dyDescent="0.25">
      <c r="B144" s="9" t="str">
        <f>IF(E3="","",E3)</f>
        <v/>
      </c>
      <c r="G144" s="10">
        <f>SUMIF($B$8:$B$141,B144,G$8:G$141)</f>
        <v>0</v>
      </c>
      <c r="I144" s="10">
        <f t="shared" ref="I144" si="0">K144-J144</f>
        <v>0</v>
      </c>
      <c r="J144" s="10">
        <f t="shared" ref="J144:J147" si="1">SUMIFS($G$8:$G$141,$B$8:$B$141,B144,J$8:J$141,"oui")</f>
        <v>0</v>
      </c>
      <c r="K144" s="10">
        <f t="shared" ref="K144:K147" si="2">SUMIFS($G$8:$G$141,$B$8:$B$141,B144,K$8:K$141,"oui")</f>
        <v>0</v>
      </c>
    </row>
    <row r="145" spans="2:11" x14ac:dyDescent="0.25">
      <c r="B145" s="9" t="str">
        <f>IF(E4="","",E4)</f>
        <v/>
      </c>
      <c r="G145" s="10">
        <f>SUMIF($B$8:$B$141,B145,G$8:G$141)</f>
        <v>0</v>
      </c>
      <c r="I145" s="10">
        <f t="shared" ref="I145:I147" si="3">K145-J145</f>
        <v>0</v>
      </c>
      <c r="J145" s="10">
        <f t="shared" si="1"/>
        <v>0</v>
      </c>
      <c r="K145" s="10">
        <f t="shared" si="2"/>
        <v>0</v>
      </c>
    </row>
    <row r="146" spans="2:11" x14ac:dyDescent="0.25">
      <c r="B146" s="9" t="str">
        <f>IF(E5="","",E5)</f>
        <v/>
      </c>
      <c r="G146" s="10">
        <f>SUMIF($B$8:$B$141,B146,G$8:G$141)</f>
        <v>0</v>
      </c>
      <c r="I146" s="10">
        <f t="shared" si="3"/>
        <v>0</v>
      </c>
      <c r="J146" s="10">
        <f t="shared" si="1"/>
        <v>0</v>
      </c>
      <c r="K146" s="10">
        <f t="shared" si="2"/>
        <v>0</v>
      </c>
    </row>
    <row r="147" spans="2:11" x14ac:dyDescent="0.25">
      <c r="B147" s="2" t="str">
        <f>IF(E6="","",E6)</f>
        <v/>
      </c>
      <c r="G147" s="10">
        <f>SUMIF($B$8:$B$141,B147,G$8:G$141)</f>
        <v>0</v>
      </c>
      <c r="I147" s="10">
        <f t="shared" si="3"/>
        <v>0</v>
      </c>
      <c r="J147" s="10">
        <f t="shared" si="1"/>
        <v>0</v>
      </c>
      <c r="K147" s="10">
        <f t="shared" si="2"/>
        <v>0</v>
      </c>
    </row>
    <row r="148" spans="2:11" ht="3.75" customHeight="1" x14ac:dyDescent="0.25">
      <c r="G148" s="36"/>
      <c r="H148" s="37"/>
      <c r="I148" s="37"/>
      <c r="J148" s="38"/>
      <c r="K148" s="38"/>
    </row>
    <row r="149" spans="2:11" x14ac:dyDescent="0.25">
      <c r="G149" s="4">
        <f>SUM(G143:G148)</f>
        <v>0</v>
      </c>
      <c r="H149" s="4">
        <f t="shared" ref="H149:K149" si="4">SUM(H143:H148)</f>
        <v>0</v>
      </c>
      <c r="I149" s="4">
        <f t="shared" si="4"/>
        <v>0</v>
      </c>
      <c r="J149" s="4">
        <f t="shared" si="4"/>
        <v>0</v>
      </c>
      <c r="K149" s="4">
        <f t="shared" si="4"/>
        <v>0</v>
      </c>
    </row>
  </sheetData>
  <sheetProtection sheet="1" formatRows="0" insertRows="0"/>
  <dataValidations count="2">
    <dataValidation type="list" allowBlank="1" showInputMessage="1" showErrorMessage="1" sqref="I9:I139" xr:uid="{00000000-0002-0000-0100-000000000000}">
      <formula1>TYPE</formula1>
    </dataValidation>
    <dataValidation type="list" allowBlank="1" showInputMessage="1" showErrorMessage="1" sqref="B9:B139" xr:uid="{00000000-0002-0000-0100-000001000000}">
      <formula1>Nom</formula1>
    </dataValidation>
  </dataValidations>
  <pageMargins left="0.64" right="0.54" top="0.49" bottom="0.49" header="0.3" footer="0.3"/>
  <pageSetup scale="79" fitToHeight="0"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3"/>
  <sheetViews>
    <sheetView workbookViewId="0">
      <selection activeCell="A26" sqref="A26:XFD26"/>
    </sheetView>
  </sheetViews>
  <sheetFormatPr baseColWidth="10" defaultRowHeight="15" x14ac:dyDescent="0.25"/>
  <cols>
    <col min="1" max="1" width="59" bestFit="1" customWidth="1"/>
    <col min="2" max="3" width="11.42578125" style="1"/>
  </cols>
  <sheetData>
    <row r="1" spans="1:3" x14ac:dyDescent="0.25">
      <c r="B1" s="1" t="s">
        <v>139</v>
      </c>
      <c r="C1" s="1" t="s">
        <v>140</v>
      </c>
    </row>
    <row r="2" spans="1:3" x14ac:dyDescent="0.25">
      <c r="A2" t="s">
        <v>116</v>
      </c>
      <c r="B2" s="1" t="s">
        <v>144</v>
      </c>
      <c r="C2" s="1" t="s">
        <v>144</v>
      </c>
    </row>
    <row r="3" spans="1:3" x14ac:dyDescent="0.25">
      <c r="A3" t="s">
        <v>117</v>
      </c>
      <c r="B3" s="1" t="s">
        <v>144</v>
      </c>
      <c r="C3" s="1" t="s">
        <v>144</v>
      </c>
    </row>
    <row r="4" spans="1:3" x14ac:dyDescent="0.25">
      <c r="A4" t="s">
        <v>143</v>
      </c>
      <c r="B4" s="1" t="s">
        <v>144</v>
      </c>
      <c r="C4" s="1" t="s">
        <v>144</v>
      </c>
    </row>
    <row r="5" spans="1:3" x14ac:dyDescent="0.25">
      <c r="A5" t="s">
        <v>118</v>
      </c>
      <c r="B5" s="1" t="s">
        <v>144</v>
      </c>
      <c r="C5" s="1" t="s">
        <v>144</v>
      </c>
    </row>
    <row r="6" spans="1:3" x14ac:dyDescent="0.25">
      <c r="A6" t="s">
        <v>161</v>
      </c>
      <c r="B6" s="1" t="s">
        <v>144</v>
      </c>
      <c r="C6" s="1" t="s">
        <v>144</v>
      </c>
    </row>
    <row r="7" spans="1:3" x14ac:dyDescent="0.25">
      <c r="A7" t="s">
        <v>119</v>
      </c>
      <c r="B7" s="1" t="s">
        <v>144</v>
      </c>
      <c r="C7" s="1" t="s">
        <v>144</v>
      </c>
    </row>
    <row r="8" spans="1:3" x14ac:dyDescent="0.25">
      <c r="A8" t="s">
        <v>120</v>
      </c>
      <c r="B8" s="1" t="s">
        <v>144</v>
      </c>
      <c r="C8" s="1" t="s">
        <v>144</v>
      </c>
    </row>
    <row r="9" spans="1:3" x14ac:dyDescent="0.25">
      <c r="A9" t="s">
        <v>121</v>
      </c>
      <c r="B9" s="1" t="s">
        <v>144</v>
      </c>
      <c r="C9" s="1" t="s">
        <v>144</v>
      </c>
    </row>
    <row r="10" spans="1:3" x14ac:dyDescent="0.25">
      <c r="A10" t="s">
        <v>122</v>
      </c>
      <c r="B10" s="1" t="s">
        <v>141</v>
      </c>
      <c r="C10" s="1" t="s">
        <v>144</v>
      </c>
    </row>
    <row r="11" spans="1:3" x14ac:dyDescent="0.25">
      <c r="A11" t="s">
        <v>123</v>
      </c>
      <c r="B11" s="1" t="s">
        <v>144</v>
      </c>
      <c r="C11" s="1" t="s">
        <v>144</v>
      </c>
    </row>
    <row r="12" spans="1:3" x14ac:dyDescent="0.25">
      <c r="A12" t="s">
        <v>160</v>
      </c>
      <c r="B12" s="1" t="s">
        <v>144</v>
      </c>
      <c r="C12" s="1" t="s">
        <v>144</v>
      </c>
    </row>
    <row r="13" spans="1:3" x14ac:dyDescent="0.25">
      <c r="A13" t="s">
        <v>124</v>
      </c>
      <c r="B13" s="1" t="s">
        <v>144</v>
      </c>
      <c r="C13" s="1" t="s">
        <v>144</v>
      </c>
    </row>
    <row r="14" spans="1:3" x14ac:dyDescent="0.25">
      <c r="A14" t="s">
        <v>159</v>
      </c>
      <c r="B14" s="1" t="s">
        <v>141</v>
      </c>
      <c r="C14" s="1" t="s">
        <v>141</v>
      </c>
    </row>
    <row r="15" spans="1:3" x14ac:dyDescent="0.25">
      <c r="A15" t="s">
        <v>125</v>
      </c>
      <c r="B15" s="1" t="s">
        <v>141</v>
      </c>
      <c r="C15" s="1" t="s">
        <v>141</v>
      </c>
    </row>
    <row r="16" spans="1:3" x14ac:dyDescent="0.25">
      <c r="A16" t="s">
        <v>126</v>
      </c>
      <c r="B16" s="1" t="s">
        <v>144</v>
      </c>
      <c r="C16" s="1" t="s">
        <v>144</v>
      </c>
    </row>
    <row r="17" spans="1:3" x14ac:dyDescent="0.25">
      <c r="A17" t="s">
        <v>232</v>
      </c>
      <c r="B17" s="1" t="s">
        <v>144</v>
      </c>
      <c r="C17" s="1" t="s">
        <v>144</v>
      </c>
    </row>
    <row r="18" spans="1:3" x14ac:dyDescent="0.25">
      <c r="A18" t="s">
        <v>127</v>
      </c>
      <c r="B18" s="1" t="s">
        <v>141</v>
      </c>
      <c r="C18" s="1" t="s">
        <v>144</v>
      </c>
    </row>
    <row r="19" spans="1:3" x14ac:dyDescent="0.25">
      <c r="A19" t="s">
        <v>115</v>
      </c>
      <c r="B19" s="1" t="s">
        <v>144</v>
      </c>
      <c r="C19" s="1" t="s">
        <v>144</v>
      </c>
    </row>
    <row r="20" spans="1:3" x14ac:dyDescent="0.25">
      <c r="A20" t="s">
        <v>128</v>
      </c>
      <c r="B20" s="1" t="s">
        <v>144</v>
      </c>
      <c r="C20" s="1" t="s">
        <v>144</v>
      </c>
    </row>
    <row r="21" spans="1:3" x14ac:dyDescent="0.25">
      <c r="A21" t="s">
        <v>129</v>
      </c>
      <c r="B21" s="1" t="s">
        <v>141</v>
      </c>
      <c r="C21" s="1" t="s">
        <v>141</v>
      </c>
    </row>
    <row r="22" spans="1:3" x14ac:dyDescent="0.25">
      <c r="A22" t="s">
        <v>130</v>
      </c>
      <c r="B22" s="1" t="s">
        <v>141</v>
      </c>
      <c r="C22" s="1" t="s">
        <v>144</v>
      </c>
    </row>
    <row r="23" spans="1:3" x14ac:dyDescent="0.25">
      <c r="A23" t="s">
        <v>131</v>
      </c>
      <c r="B23" s="1" t="s">
        <v>144</v>
      </c>
      <c r="C23" s="1" t="s">
        <v>144</v>
      </c>
    </row>
    <row r="24" spans="1:3" x14ac:dyDescent="0.25">
      <c r="A24" t="s">
        <v>142</v>
      </c>
      <c r="B24" s="1" t="s">
        <v>141</v>
      </c>
      <c r="C24" s="1" t="s">
        <v>144</v>
      </c>
    </row>
    <row r="25" spans="1:3" x14ac:dyDescent="0.25">
      <c r="A25" t="s">
        <v>132</v>
      </c>
      <c r="B25" s="1" t="s">
        <v>144</v>
      </c>
      <c r="C25" s="1" t="s">
        <v>144</v>
      </c>
    </row>
    <row r="26" spans="1:3" x14ac:dyDescent="0.25">
      <c r="A26" t="s">
        <v>133</v>
      </c>
      <c r="B26" s="1" t="s">
        <v>141</v>
      </c>
      <c r="C26" s="1" t="s">
        <v>141</v>
      </c>
    </row>
    <row r="27" spans="1:3" x14ac:dyDescent="0.25">
      <c r="A27" t="s">
        <v>134</v>
      </c>
      <c r="B27" s="1" t="s">
        <v>144</v>
      </c>
      <c r="C27" s="1" t="s">
        <v>144</v>
      </c>
    </row>
    <row r="28" spans="1:3" x14ac:dyDescent="0.25">
      <c r="A28" t="s">
        <v>162</v>
      </c>
      <c r="B28" s="1" t="s">
        <v>144</v>
      </c>
      <c r="C28" s="1" t="s">
        <v>144</v>
      </c>
    </row>
    <row r="29" spans="1:3" x14ac:dyDescent="0.25">
      <c r="A29" t="s">
        <v>135</v>
      </c>
      <c r="B29" s="1" t="s">
        <v>144</v>
      </c>
      <c r="C29" s="1" t="s">
        <v>144</v>
      </c>
    </row>
    <row r="30" spans="1:3" x14ac:dyDescent="0.25">
      <c r="A30" t="s">
        <v>136</v>
      </c>
      <c r="B30" s="1" t="s">
        <v>144</v>
      </c>
      <c r="C30" s="1" t="s">
        <v>144</v>
      </c>
    </row>
    <row r="31" spans="1:3" x14ac:dyDescent="0.25">
      <c r="A31" t="s">
        <v>137</v>
      </c>
      <c r="B31" s="1" t="s">
        <v>144</v>
      </c>
      <c r="C31" s="1" t="s">
        <v>144</v>
      </c>
    </row>
    <row r="32" spans="1:3" x14ac:dyDescent="0.25">
      <c r="A32" t="s">
        <v>138</v>
      </c>
      <c r="B32" s="1" t="s">
        <v>144</v>
      </c>
      <c r="C32" s="1" t="s">
        <v>144</v>
      </c>
    </row>
    <row r="33" spans="1:3" x14ac:dyDescent="0.25">
      <c r="A33" t="s">
        <v>163</v>
      </c>
      <c r="B33" s="1" t="s">
        <v>144</v>
      </c>
      <c r="C33" s="1" t="s">
        <v>144</v>
      </c>
    </row>
  </sheetData>
  <sheetProtection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2"/>
  <sheetViews>
    <sheetView workbookViewId="0">
      <pane ySplit="1" topLeftCell="A2" activePane="bottomLeft" state="frozen"/>
      <selection pane="bottomLeft" activeCell="B21" sqref="B21"/>
    </sheetView>
  </sheetViews>
  <sheetFormatPr baseColWidth="10" defaultColWidth="40.5703125" defaultRowHeight="14.25" x14ac:dyDescent="0.25"/>
  <cols>
    <col min="1" max="1" width="66.85546875" style="41" customWidth="1"/>
    <col min="2" max="2" width="17.7109375" style="40" bestFit="1" customWidth="1"/>
    <col min="3" max="3" width="14.7109375" style="40" customWidth="1"/>
    <col min="4" max="5" width="13.42578125" style="40" customWidth="1"/>
    <col min="6" max="16384" width="40.5703125" style="41"/>
  </cols>
  <sheetData>
    <row r="1" spans="1:5" ht="48" thickBot="1" x14ac:dyDescent="0.3">
      <c r="A1" s="39" t="s">
        <v>0</v>
      </c>
      <c r="B1" s="39" t="s">
        <v>1</v>
      </c>
      <c r="C1" s="39" t="s">
        <v>2</v>
      </c>
      <c r="D1" s="39" t="s">
        <v>3</v>
      </c>
      <c r="E1" s="39" t="s">
        <v>4</v>
      </c>
    </row>
    <row r="2" spans="1:5" ht="15" thickBot="1" x14ac:dyDescent="0.3">
      <c r="A2" s="42" t="s">
        <v>193</v>
      </c>
      <c r="B2" s="43" t="s">
        <v>5</v>
      </c>
      <c r="C2" s="43" t="s">
        <v>6</v>
      </c>
      <c r="D2" s="43" t="s">
        <v>7</v>
      </c>
      <c r="E2" s="43" t="s">
        <v>7</v>
      </c>
    </row>
    <row r="3" spans="1:5" ht="15" thickBot="1" x14ac:dyDescent="0.3">
      <c r="A3" s="44" t="s">
        <v>8</v>
      </c>
      <c r="B3" s="45" t="s">
        <v>5</v>
      </c>
      <c r="C3" s="45" t="s">
        <v>6</v>
      </c>
      <c r="D3" s="45" t="s">
        <v>7</v>
      </c>
      <c r="E3" s="45" t="s">
        <v>7</v>
      </c>
    </row>
    <row r="4" spans="1:5" ht="15" thickBot="1" x14ac:dyDescent="0.3">
      <c r="A4" s="46" t="s">
        <v>9</v>
      </c>
      <c r="B4" s="43" t="s">
        <v>10</v>
      </c>
      <c r="C4" s="43" t="s">
        <v>11</v>
      </c>
      <c r="D4" s="43" t="s">
        <v>11</v>
      </c>
      <c r="E4" s="43" t="s">
        <v>11</v>
      </c>
    </row>
    <row r="5" spans="1:5" ht="15" thickBot="1" x14ac:dyDescent="0.3">
      <c r="A5" s="47" t="s">
        <v>12</v>
      </c>
      <c r="B5" s="45" t="s">
        <v>5</v>
      </c>
      <c r="C5" s="45" t="s">
        <v>7</v>
      </c>
      <c r="D5" s="45" t="s">
        <v>7</v>
      </c>
      <c r="E5" s="45" t="s">
        <v>7</v>
      </c>
    </row>
    <row r="6" spans="1:5" ht="15" thickBot="1" x14ac:dyDescent="0.3">
      <c r="A6" s="42" t="s">
        <v>194</v>
      </c>
      <c r="B6" s="43" t="s">
        <v>5</v>
      </c>
      <c r="C6" s="43" t="s">
        <v>7</v>
      </c>
      <c r="D6" s="43" t="s">
        <v>7</v>
      </c>
      <c r="E6" s="43" t="s">
        <v>7</v>
      </c>
    </row>
    <row r="7" spans="1:5" ht="15" thickBot="1" x14ac:dyDescent="0.3">
      <c r="A7" s="47" t="s">
        <v>195</v>
      </c>
      <c r="B7" s="45" t="s">
        <v>5</v>
      </c>
      <c r="C7" s="45" t="s">
        <v>7</v>
      </c>
      <c r="D7" s="45" t="s">
        <v>7</v>
      </c>
      <c r="E7" s="45" t="s">
        <v>7</v>
      </c>
    </row>
    <row r="8" spans="1:5" ht="15" thickBot="1" x14ac:dyDescent="0.3">
      <c r="A8" s="42" t="s">
        <v>13</v>
      </c>
      <c r="B8" s="43" t="s">
        <v>5</v>
      </c>
      <c r="C8" s="43" t="s">
        <v>6</v>
      </c>
      <c r="D8" s="43" t="s">
        <v>7</v>
      </c>
      <c r="E8" s="43" t="s">
        <v>7</v>
      </c>
    </row>
    <row r="9" spans="1:5" ht="15" thickBot="1" x14ac:dyDescent="0.3">
      <c r="A9" s="47" t="s">
        <v>14</v>
      </c>
      <c r="B9" s="45" t="s">
        <v>5</v>
      </c>
      <c r="C9" s="45" t="s">
        <v>6</v>
      </c>
      <c r="D9" s="45" t="s">
        <v>7</v>
      </c>
      <c r="E9" s="45" t="s">
        <v>7</v>
      </c>
    </row>
    <row r="10" spans="1:5" ht="15" thickBot="1" x14ac:dyDescent="0.3">
      <c r="A10" s="42" t="s">
        <v>156</v>
      </c>
      <c r="B10" s="43" t="s">
        <v>5</v>
      </c>
      <c r="C10" s="43" t="s">
        <v>6</v>
      </c>
      <c r="D10" s="43" t="s">
        <v>7</v>
      </c>
      <c r="E10" s="43" t="s">
        <v>7</v>
      </c>
    </row>
    <row r="11" spans="1:5" ht="15" thickBot="1" x14ac:dyDescent="0.3">
      <c r="A11" s="47" t="s">
        <v>157</v>
      </c>
      <c r="B11" s="45" t="s">
        <v>5</v>
      </c>
      <c r="C11" s="45" t="s">
        <v>6</v>
      </c>
      <c r="D11" s="45" t="s">
        <v>7</v>
      </c>
      <c r="E11" s="45" t="s">
        <v>7</v>
      </c>
    </row>
    <row r="12" spans="1:5" ht="15" thickBot="1" x14ac:dyDescent="0.3">
      <c r="A12" s="42" t="s">
        <v>15</v>
      </c>
      <c r="B12" s="43" t="s">
        <v>5</v>
      </c>
      <c r="C12" s="43" t="s">
        <v>7</v>
      </c>
      <c r="D12" s="43" t="s">
        <v>7</v>
      </c>
      <c r="E12" s="43" t="s">
        <v>7</v>
      </c>
    </row>
    <row r="13" spans="1:5" ht="15" thickBot="1" x14ac:dyDescent="0.3">
      <c r="A13" s="47" t="s">
        <v>196</v>
      </c>
      <c r="B13" s="45" t="s">
        <v>5</v>
      </c>
      <c r="C13" s="45" t="s">
        <v>7</v>
      </c>
      <c r="D13" s="45" t="s">
        <v>7</v>
      </c>
      <c r="E13" s="45" t="s">
        <v>7</v>
      </c>
    </row>
    <row r="14" spans="1:5" ht="15" thickBot="1" x14ac:dyDescent="0.3">
      <c r="A14" s="42" t="s">
        <v>16</v>
      </c>
      <c r="B14" s="43" t="s">
        <v>5</v>
      </c>
      <c r="C14" s="43" t="s">
        <v>6</v>
      </c>
      <c r="D14" s="43" t="s">
        <v>7</v>
      </c>
      <c r="E14" s="43" t="s">
        <v>7</v>
      </c>
    </row>
    <row r="15" spans="1:5" ht="15" thickBot="1" x14ac:dyDescent="0.3">
      <c r="A15" s="47" t="s">
        <v>17</v>
      </c>
      <c r="B15" s="45" t="s">
        <v>5</v>
      </c>
      <c r="C15" s="45" t="s">
        <v>6</v>
      </c>
      <c r="D15" s="45" t="s">
        <v>7</v>
      </c>
      <c r="E15" s="45" t="s">
        <v>7</v>
      </c>
    </row>
    <row r="16" spans="1:5" ht="15" thickBot="1" x14ac:dyDescent="0.3">
      <c r="A16" s="46" t="s">
        <v>18</v>
      </c>
      <c r="B16" s="43" t="s">
        <v>10</v>
      </c>
      <c r="C16" s="43" t="s">
        <v>11</v>
      </c>
      <c r="D16" s="43" t="s">
        <v>11</v>
      </c>
      <c r="E16" s="43" t="s">
        <v>11</v>
      </c>
    </row>
    <row r="17" spans="1:5" ht="26.25" thickBot="1" x14ac:dyDescent="0.3">
      <c r="A17" s="44" t="s">
        <v>197</v>
      </c>
      <c r="B17" s="45" t="s">
        <v>10</v>
      </c>
      <c r="C17" s="45" t="s">
        <v>11</v>
      </c>
      <c r="D17" s="45" t="s">
        <v>11</v>
      </c>
      <c r="E17" s="45" t="s">
        <v>11</v>
      </c>
    </row>
    <row r="18" spans="1:5" ht="15" thickBot="1" x14ac:dyDescent="0.3">
      <c r="A18" s="42" t="s">
        <v>19</v>
      </c>
      <c r="B18" s="43" t="s">
        <v>28</v>
      </c>
      <c r="C18" s="43" t="s">
        <v>28</v>
      </c>
      <c r="D18" s="43" t="s">
        <v>28</v>
      </c>
      <c r="E18" s="43" t="s">
        <v>28</v>
      </c>
    </row>
    <row r="19" spans="1:5" ht="15" thickBot="1" x14ac:dyDescent="0.3">
      <c r="A19" s="44" t="s">
        <v>20</v>
      </c>
      <c r="B19" s="45" t="s">
        <v>5</v>
      </c>
      <c r="C19" s="45" t="s">
        <v>7</v>
      </c>
      <c r="D19" s="45" t="s">
        <v>7</v>
      </c>
      <c r="E19" s="45" t="s">
        <v>7</v>
      </c>
    </row>
    <row r="20" spans="1:5" ht="15" thickBot="1" x14ac:dyDescent="0.3">
      <c r="A20" s="42" t="s">
        <v>21</v>
      </c>
      <c r="B20" s="43" t="s">
        <v>5</v>
      </c>
      <c r="C20" s="43" t="s">
        <v>6</v>
      </c>
      <c r="D20" s="43" t="s">
        <v>7</v>
      </c>
      <c r="E20" s="43" t="s">
        <v>7</v>
      </c>
    </row>
    <row r="21" spans="1:5" ht="15" thickBot="1" x14ac:dyDescent="0.3">
      <c r="A21" s="44" t="s">
        <v>22</v>
      </c>
      <c r="B21" s="45" t="s">
        <v>5</v>
      </c>
      <c r="C21" s="45" t="s">
        <v>7</v>
      </c>
      <c r="D21" s="45" t="s">
        <v>7</v>
      </c>
      <c r="E21" s="45" t="s">
        <v>7</v>
      </c>
    </row>
    <row r="22" spans="1:5" ht="15" thickBot="1" x14ac:dyDescent="0.3">
      <c r="A22" s="42" t="s">
        <v>198</v>
      </c>
      <c r="B22" s="43" t="s">
        <v>5</v>
      </c>
      <c r="C22" s="43" t="s">
        <v>7</v>
      </c>
      <c r="D22" s="43" t="s">
        <v>7</v>
      </c>
      <c r="E22" s="43" t="s">
        <v>7</v>
      </c>
    </row>
    <row r="23" spans="1:5" ht="15" thickBot="1" x14ac:dyDescent="0.3">
      <c r="A23" s="47" t="s">
        <v>23</v>
      </c>
      <c r="B23" s="45" t="s">
        <v>5</v>
      </c>
      <c r="C23" s="45" t="s">
        <v>7</v>
      </c>
      <c r="D23" s="45" t="s">
        <v>7</v>
      </c>
      <c r="E23" s="45" t="s">
        <v>7</v>
      </c>
    </row>
    <row r="24" spans="1:5" ht="15" thickBot="1" x14ac:dyDescent="0.3">
      <c r="A24" s="42" t="s">
        <v>24</v>
      </c>
      <c r="B24" s="43" t="s">
        <v>5</v>
      </c>
      <c r="C24" s="43" t="s">
        <v>7</v>
      </c>
      <c r="D24" s="43" t="s">
        <v>6</v>
      </c>
      <c r="E24" s="43" t="s">
        <v>7</v>
      </c>
    </row>
    <row r="25" spans="1:5" ht="15" thickBot="1" x14ac:dyDescent="0.3">
      <c r="A25" s="47" t="s">
        <v>25</v>
      </c>
      <c r="B25" s="45" t="s">
        <v>5</v>
      </c>
      <c r="C25" s="45" t="s">
        <v>7</v>
      </c>
      <c r="D25" s="45" t="s">
        <v>7</v>
      </c>
      <c r="E25" s="45" t="s">
        <v>7</v>
      </c>
    </row>
    <row r="26" spans="1:5" ht="15" thickBot="1" x14ac:dyDescent="0.3">
      <c r="A26" s="42" t="s">
        <v>199</v>
      </c>
      <c r="B26" s="43" t="s">
        <v>5</v>
      </c>
      <c r="C26" s="43" t="s">
        <v>6</v>
      </c>
      <c r="D26" s="43" t="s">
        <v>7</v>
      </c>
      <c r="E26" s="43" t="s">
        <v>7</v>
      </c>
    </row>
    <row r="27" spans="1:5" ht="15" thickBot="1" x14ac:dyDescent="0.3">
      <c r="A27" s="44" t="s">
        <v>26</v>
      </c>
      <c r="B27" s="45" t="s">
        <v>5</v>
      </c>
      <c r="C27" s="45" t="s">
        <v>6</v>
      </c>
      <c r="D27" s="45" t="s">
        <v>7</v>
      </c>
      <c r="E27" s="45" t="s">
        <v>7</v>
      </c>
    </row>
    <row r="28" spans="1:5" ht="15" thickBot="1" x14ac:dyDescent="0.3">
      <c r="A28" s="42" t="s">
        <v>27</v>
      </c>
      <c r="B28" s="43" t="s">
        <v>5</v>
      </c>
      <c r="C28" s="43" t="s">
        <v>7</v>
      </c>
      <c r="D28" s="43" t="s">
        <v>7</v>
      </c>
      <c r="E28" s="43" t="s">
        <v>7</v>
      </c>
    </row>
    <row r="29" spans="1:5" ht="15" thickBot="1" x14ac:dyDescent="0.3">
      <c r="A29" s="47" t="s">
        <v>200</v>
      </c>
      <c r="B29" s="45" t="s">
        <v>28</v>
      </c>
      <c r="C29" s="45" t="s">
        <v>28</v>
      </c>
      <c r="D29" s="45" t="s">
        <v>28</v>
      </c>
      <c r="E29" s="45" t="s">
        <v>28</v>
      </c>
    </row>
    <row r="30" spans="1:5" ht="39" thickBot="1" x14ac:dyDescent="0.3">
      <c r="A30" s="46" t="s">
        <v>201</v>
      </c>
      <c r="B30" s="43" t="s">
        <v>10</v>
      </c>
      <c r="C30" s="43" t="s">
        <v>11</v>
      </c>
      <c r="D30" s="43" t="s">
        <v>11</v>
      </c>
      <c r="E30" s="43" t="s">
        <v>11</v>
      </c>
    </row>
    <row r="31" spans="1:5" ht="15" thickBot="1" x14ac:dyDescent="0.3">
      <c r="A31" s="47" t="s">
        <v>202</v>
      </c>
      <c r="B31" s="45" t="s">
        <v>5</v>
      </c>
      <c r="C31" s="45" t="s">
        <v>6</v>
      </c>
      <c r="D31" s="45" t="s">
        <v>7</v>
      </c>
      <c r="E31" s="45" t="s">
        <v>7</v>
      </c>
    </row>
    <row r="32" spans="1:5" ht="15" thickBot="1" x14ac:dyDescent="0.3">
      <c r="A32" s="42" t="s">
        <v>29</v>
      </c>
      <c r="B32" s="43" t="s">
        <v>5</v>
      </c>
      <c r="C32" s="43" t="s">
        <v>7</v>
      </c>
      <c r="D32" s="43" t="s">
        <v>7</v>
      </c>
      <c r="E32" s="43" t="s">
        <v>7</v>
      </c>
    </row>
    <row r="33" spans="1:5" ht="15" thickBot="1" x14ac:dyDescent="0.3">
      <c r="A33" s="44" t="s">
        <v>30</v>
      </c>
      <c r="B33" s="45" t="s">
        <v>10</v>
      </c>
      <c r="C33" s="45" t="s">
        <v>11</v>
      </c>
      <c r="D33" s="45" t="s">
        <v>11</v>
      </c>
      <c r="E33" s="45" t="s">
        <v>11</v>
      </c>
    </row>
    <row r="34" spans="1:5" ht="15" thickBot="1" x14ac:dyDescent="0.3">
      <c r="A34" s="42" t="s">
        <v>31</v>
      </c>
      <c r="B34" s="43" t="s">
        <v>5</v>
      </c>
      <c r="C34" s="43" t="s">
        <v>6</v>
      </c>
      <c r="D34" s="43" t="s">
        <v>7</v>
      </c>
      <c r="E34" s="43" t="s">
        <v>7</v>
      </c>
    </row>
    <row r="35" spans="1:5" ht="15" thickBot="1" x14ac:dyDescent="0.3">
      <c r="A35" s="44" t="s">
        <v>32</v>
      </c>
      <c r="B35" s="45" t="s">
        <v>5</v>
      </c>
      <c r="C35" s="45" t="s">
        <v>7</v>
      </c>
      <c r="D35" s="45" t="s">
        <v>7</v>
      </c>
      <c r="E35" s="45" t="s">
        <v>7</v>
      </c>
    </row>
    <row r="36" spans="1:5" ht="15" thickBot="1" x14ac:dyDescent="0.3">
      <c r="A36" s="42" t="s">
        <v>33</v>
      </c>
      <c r="B36" s="43" t="s">
        <v>5</v>
      </c>
      <c r="C36" s="43" t="s">
        <v>7</v>
      </c>
      <c r="D36" s="43" t="s">
        <v>7</v>
      </c>
      <c r="E36" s="43" t="s">
        <v>7</v>
      </c>
    </row>
    <row r="37" spans="1:5" ht="15" thickBot="1" x14ac:dyDescent="0.3">
      <c r="A37" s="44" t="s">
        <v>34</v>
      </c>
      <c r="B37" s="45" t="s">
        <v>5</v>
      </c>
      <c r="C37" s="45" t="s">
        <v>6</v>
      </c>
      <c r="D37" s="45" t="s">
        <v>7</v>
      </c>
      <c r="E37" s="45" t="s">
        <v>7</v>
      </c>
    </row>
    <row r="38" spans="1:5" ht="15" thickBot="1" x14ac:dyDescent="0.3">
      <c r="A38" s="42" t="s">
        <v>35</v>
      </c>
      <c r="B38" s="43" t="s">
        <v>5</v>
      </c>
      <c r="C38" s="43" t="s">
        <v>6</v>
      </c>
      <c r="D38" s="43" t="s">
        <v>7</v>
      </c>
      <c r="E38" s="43" t="s">
        <v>7</v>
      </c>
    </row>
    <row r="39" spans="1:5" ht="15" thickBot="1" x14ac:dyDescent="0.3">
      <c r="A39" s="44" t="s">
        <v>36</v>
      </c>
      <c r="B39" s="45" t="s">
        <v>5</v>
      </c>
      <c r="C39" s="45" t="s">
        <v>7</v>
      </c>
      <c r="D39" s="45" t="s">
        <v>7</v>
      </c>
      <c r="E39" s="45" t="s">
        <v>7</v>
      </c>
    </row>
    <row r="40" spans="1:5" ht="15" thickBot="1" x14ac:dyDescent="0.3">
      <c r="A40" s="42" t="s">
        <v>37</v>
      </c>
      <c r="B40" s="43" t="s">
        <v>5</v>
      </c>
      <c r="C40" s="43" t="s">
        <v>6</v>
      </c>
      <c r="D40" s="43" t="s">
        <v>7</v>
      </c>
      <c r="E40" s="43" t="s">
        <v>7</v>
      </c>
    </row>
    <row r="41" spans="1:5" ht="15" thickBot="1" x14ac:dyDescent="0.3">
      <c r="A41" s="47" t="s">
        <v>38</v>
      </c>
      <c r="B41" s="45" t="s">
        <v>5</v>
      </c>
      <c r="C41" s="45" t="s">
        <v>6</v>
      </c>
      <c r="D41" s="45" t="s">
        <v>7</v>
      </c>
      <c r="E41" s="45" t="s">
        <v>7</v>
      </c>
    </row>
    <row r="42" spans="1:5" ht="15" thickBot="1" x14ac:dyDescent="0.3">
      <c r="A42" s="42" t="s">
        <v>39</v>
      </c>
      <c r="B42" s="43" t="s">
        <v>5</v>
      </c>
      <c r="C42" s="43" t="s">
        <v>6</v>
      </c>
      <c r="D42" s="43" t="s">
        <v>7</v>
      </c>
      <c r="E42" s="43" t="s">
        <v>7</v>
      </c>
    </row>
    <row r="43" spans="1:5" ht="15" thickBot="1" x14ac:dyDescent="0.3">
      <c r="A43" s="47" t="s">
        <v>40</v>
      </c>
      <c r="B43" s="45" t="s">
        <v>5</v>
      </c>
      <c r="C43" s="45" t="s">
        <v>6</v>
      </c>
      <c r="D43" s="45" t="s">
        <v>7</v>
      </c>
      <c r="E43" s="45" t="s">
        <v>7</v>
      </c>
    </row>
    <row r="44" spans="1:5" ht="15" thickBot="1" x14ac:dyDescent="0.3">
      <c r="A44" s="42" t="s">
        <v>41</v>
      </c>
      <c r="B44" s="43" t="s">
        <v>5</v>
      </c>
      <c r="C44" s="43" t="s">
        <v>6</v>
      </c>
      <c r="D44" s="43" t="s">
        <v>7</v>
      </c>
      <c r="E44" s="43" t="s">
        <v>7</v>
      </c>
    </row>
    <row r="45" spans="1:5" ht="15" thickBot="1" x14ac:dyDescent="0.3">
      <c r="A45" s="47" t="s">
        <v>203</v>
      </c>
      <c r="B45" s="45" t="s">
        <v>5</v>
      </c>
      <c r="C45" s="45" t="s">
        <v>7</v>
      </c>
      <c r="D45" s="45" t="s">
        <v>6</v>
      </c>
      <c r="E45" s="45" t="s">
        <v>7</v>
      </c>
    </row>
    <row r="46" spans="1:5" ht="15" thickBot="1" x14ac:dyDescent="0.3">
      <c r="A46" s="42" t="s">
        <v>42</v>
      </c>
      <c r="B46" s="43" t="s">
        <v>5</v>
      </c>
      <c r="C46" s="43" t="s">
        <v>7</v>
      </c>
      <c r="D46" s="43" t="s">
        <v>7</v>
      </c>
      <c r="E46" s="43" t="s">
        <v>7</v>
      </c>
    </row>
    <row r="47" spans="1:5" ht="15" thickBot="1" x14ac:dyDescent="0.3">
      <c r="A47" s="47" t="s">
        <v>43</v>
      </c>
      <c r="B47" s="45" t="s">
        <v>5</v>
      </c>
      <c r="C47" s="45" t="s">
        <v>6</v>
      </c>
      <c r="D47" s="45" t="s">
        <v>7</v>
      </c>
      <c r="E47" s="45" t="s">
        <v>7</v>
      </c>
    </row>
    <row r="48" spans="1:5" ht="15" thickBot="1" x14ac:dyDescent="0.3">
      <c r="A48" s="42" t="s">
        <v>44</v>
      </c>
      <c r="B48" s="43" t="s">
        <v>5</v>
      </c>
      <c r="C48" s="43" t="s">
        <v>6</v>
      </c>
      <c r="D48" s="43" t="s">
        <v>7</v>
      </c>
      <c r="E48" s="43" t="s">
        <v>7</v>
      </c>
    </row>
    <row r="49" spans="1:5" ht="15" thickBot="1" x14ac:dyDescent="0.3">
      <c r="A49" s="47" t="s">
        <v>45</v>
      </c>
      <c r="B49" s="45" t="s">
        <v>5</v>
      </c>
      <c r="C49" s="45" t="s">
        <v>6</v>
      </c>
      <c r="D49" s="45" t="s">
        <v>7</v>
      </c>
      <c r="E49" s="45" t="s">
        <v>7</v>
      </c>
    </row>
    <row r="50" spans="1:5" ht="15" thickBot="1" x14ac:dyDescent="0.3">
      <c r="A50" s="46" t="s">
        <v>46</v>
      </c>
      <c r="B50" s="43" t="s">
        <v>5</v>
      </c>
      <c r="C50" s="43" t="s">
        <v>7</v>
      </c>
      <c r="D50" s="43" t="s">
        <v>7</v>
      </c>
      <c r="E50" s="43" t="s">
        <v>7</v>
      </c>
    </row>
    <row r="51" spans="1:5" ht="15" thickBot="1" x14ac:dyDescent="0.3">
      <c r="A51" s="47" t="s">
        <v>47</v>
      </c>
      <c r="B51" s="45" t="s">
        <v>5</v>
      </c>
      <c r="C51" s="45" t="s">
        <v>7</v>
      </c>
      <c r="D51" s="45" t="s">
        <v>7</v>
      </c>
      <c r="E51" s="45" t="s">
        <v>7</v>
      </c>
    </row>
    <row r="52" spans="1:5" ht="15" thickBot="1" x14ac:dyDescent="0.3">
      <c r="A52" s="42" t="s">
        <v>204</v>
      </c>
      <c r="B52" s="43" t="s">
        <v>5</v>
      </c>
      <c r="C52" s="43" t="s">
        <v>7</v>
      </c>
      <c r="D52" s="43" t="s">
        <v>7</v>
      </c>
      <c r="E52" s="43" t="s">
        <v>7</v>
      </c>
    </row>
    <row r="53" spans="1:5" ht="15" thickBot="1" x14ac:dyDescent="0.3">
      <c r="A53" s="47" t="s">
        <v>205</v>
      </c>
      <c r="B53" s="45" t="s">
        <v>206</v>
      </c>
      <c r="C53" s="45" t="s">
        <v>28</v>
      </c>
      <c r="D53" s="45" t="s">
        <v>207</v>
      </c>
      <c r="E53" s="45" t="s">
        <v>207</v>
      </c>
    </row>
    <row r="54" spans="1:5" ht="15" thickBot="1" x14ac:dyDescent="0.3">
      <c r="A54" s="42" t="s">
        <v>48</v>
      </c>
      <c r="B54" s="43" t="s">
        <v>5</v>
      </c>
      <c r="C54" s="43" t="s">
        <v>6</v>
      </c>
      <c r="D54" s="43" t="s">
        <v>7</v>
      </c>
      <c r="E54" s="43" t="s">
        <v>7</v>
      </c>
    </row>
    <row r="55" spans="1:5" ht="15" thickBot="1" x14ac:dyDescent="0.3">
      <c r="A55" s="47" t="s">
        <v>49</v>
      </c>
      <c r="B55" s="45" t="s">
        <v>5</v>
      </c>
      <c r="C55" s="45" t="s">
        <v>6</v>
      </c>
      <c r="D55" s="45" t="s">
        <v>7</v>
      </c>
      <c r="E55" s="45" t="s">
        <v>7</v>
      </c>
    </row>
    <row r="56" spans="1:5" ht="15" thickBot="1" x14ac:dyDescent="0.3">
      <c r="A56" s="42" t="s">
        <v>50</v>
      </c>
      <c r="B56" s="43" t="s">
        <v>5</v>
      </c>
      <c r="C56" s="43" t="s">
        <v>7</v>
      </c>
      <c r="D56" s="43" t="s">
        <v>7</v>
      </c>
      <c r="E56" s="43" t="s">
        <v>7</v>
      </c>
    </row>
    <row r="57" spans="1:5" ht="15" thickBot="1" x14ac:dyDescent="0.3">
      <c r="A57" s="47" t="s">
        <v>208</v>
      </c>
      <c r="B57" s="45" t="s">
        <v>5</v>
      </c>
      <c r="C57" s="45" t="s">
        <v>7</v>
      </c>
      <c r="D57" s="45" t="s">
        <v>7</v>
      </c>
      <c r="E57" s="45" t="s">
        <v>7</v>
      </c>
    </row>
    <row r="58" spans="1:5" ht="26.25" thickBot="1" x14ac:dyDescent="0.3">
      <c r="A58" s="46" t="s">
        <v>209</v>
      </c>
      <c r="B58" s="43" t="s">
        <v>10</v>
      </c>
      <c r="C58" s="43" t="s">
        <v>11</v>
      </c>
      <c r="D58" s="43" t="s">
        <v>11</v>
      </c>
      <c r="E58" s="43" t="s">
        <v>11</v>
      </c>
    </row>
    <row r="59" spans="1:5" ht="15" thickBot="1" x14ac:dyDescent="0.3">
      <c r="A59" s="47" t="s">
        <v>51</v>
      </c>
      <c r="B59" s="45" t="s">
        <v>5</v>
      </c>
      <c r="C59" s="45" t="s">
        <v>7</v>
      </c>
      <c r="D59" s="45" t="s">
        <v>7</v>
      </c>
      <c r="E59" s="45" t="s">
        <v>7</v>
      </c>
    </row>
    <row r="60" spans="1:5" ht="15" thickBot="1" x14ac:dyDescent="0.3">
      <c r="A60" s="42" t="s">
        <v>52</v>
      </c>
      <c r="B60" s="43" t="s">
        <v>5</v>
      </c>
      <c r="C60" s="43" t="s">
        <v>7</v>
      </c>
      <c r="D60" s="43" t="s">
        <v>7</v>
      </c>
      <c r="E60" s="43" t="s">
        <v>7</v>
      </c>
    </row>
    <row r="61" spans="1:5" ht="15" thickBot="1" x14ac:dyDescent="0.3">
      <c r="A61" s="47" t="s">
        <v>53</v>
      </c>
      <c r="B61" s="45" t="s">
        <v>10</v>
      </c>
      <c r="C61" s="45" t="s">
        <v>11</v>
      </c>
      <c r="D61" s="45" t="s">
        <v>11</v>
      </c>
      <c r="E61" s="45" t="s">
        <v>11</v>
      </c>
    </row>
    <row r="62" spans="1:5" ht="15" thickBot="1" x14ac:dyDescent="0.3">
      <c r="A62" s="42" t="s">
        <v>54</v>
      </c>
      <c r="B62" s="43" t="s">
        <v>28</v>
      </c>
      <c r="C62" s="43" t="s">
        <v>28</v>
      </c>
      <c r="D62" s="43" t="s">
        <v>28</v>
      </c>
      <c r="E62" s="43" t="s">
        <v>28</v>
      </c>
    </row>
    <row r="63" spans="1:5" ht="15" thickBot="1" x14ac:dyDescent="0.3">
      <c r="A63" s="47" t="s">
        <v>55</v>
      </c>
      <c r="B63" s="45" t="s">
        <v>28</v>
      </c>
      <c r="C63" s="45" t="s">
        <v>28</v>
      </c>
      <c r="D63" s="45" t="s">
        <v>28</v>
      </c>
      <c r="E63" s="45" t="s">
        <v>28</v>
      </c>
    </row>
    <row r="64" spans="1:5" ht="15" thickBot="1" x14ac:dyDescent="0.3">
      <c r="A64" s="42" t="s">
        <v>56</v>
      </c>
      <c r="B64" s="43" t="s">
        <v>28</v>
      </c>
      <c r="C64" s="43" t="s">
        <v>28</v>
      </c>
      <c r="D64" s="43" t="s">
        <v>28</v>
      </c>
      <c r="E64" s="43" t="s">
        <v>28</v>
      </c>
    </row>
    <row r="65" spans="1:5" ht="26.25" thickBot="1" x14ac:dyDescent="0.3">
      <c r="A65" s="47" t="s">
        <v>210</v>
      </c>
      <c r="B65" s="45" t="s">
        <v>28</v>
      </c>
      <c r="C65" s="45" t="s">
        <v>28</v>
      </c>
      <c r="D65" s="45" t="s">
        <v>28</v>
      </c>
      <c r="E65" s="45" t="s">
        <v>28</v>
      </c>
    </row>
    <row r="66" spans="1:5" ht="15" thickBot="1" x14ac:dyDescent="0.3">
      <c r="A66" s="42" t="s">
        <v>57</v>
      </c>
      <c r="B66" s="43" t="s">
        <v>5</v>
      </c>
      <c r="C66" s="43" t="s">
        <v>7</v>
      </c>
      <c r="D66" s="43" t="s">
        <v>7</v>
      </c>
      <c r="E66" s="43" t="s">
        <v>7</v>
      </c>
    </row>
    <row r="67" spans="1:5" ht="15" thickBot="1" x14ac:dyDescent="0.3">
      <c r="A67" s="47" t="s">
        <v>211</v>
      </c>
      <c r="B67" s="45" t="s">
        <v>5</v>
      </c>
      <c r="C67" s="45" t="s">
        <v>7</v>
      </c>
      <c r="D67" s="45" t="s">
        <v>7</v>
      </c>
      <c r="E67" s="45" t="s">
        <v>7</v>
      </c>
    </row>
    <row r="68" spans="1:5" ht="15" thickBot="1" x14ac:dyDescent="0.3">
      <c r="A68" s="42" t="s">
        <v>58</v>
      </c>
      <c r="B68" s="43" t="s">
        <v>5</v>
      </c>
      <c r="C68" s="43" t="s">
        <v>7</v>
      </c>
      <c r="D68" s="43" t="s">
        <v>7</v>
      </c>
      <c r="E68" s="43" t="s">
        <v>7</v>
      </c>
    </row>
    <row r="69" spans="1:5" ht="15" thickBot="1" x14ac:dyDescent="0.3">
      <c r="A69" s="47" t="s">
        <v>59</v>
      </c>
      <c r="B69" s="45" t="s">
        <v>5</v>
      </c>
      <c r="C69" s="45" t="s">
        <v>7</v>
      </c>
      <c r="D69" s="45" t="s">
        <v>7</v>
      </c>
      <c r="E69" s="45" t="s">
        <v>7</v>
      </c>
    </row>
    <row r="70" spans="1:5" ht="15" thickBot="1" x14ac:dyDescent="0.3">
      <c r="A70" s="46" t="s">
        <v>60</v>
      </c>
      <c r="B70" s="43" t="s">
        <v>5</v>
      </c>
      <c r="C70" s="43" t="s">
        <v>7</v>
      </c>
      <c r="D70" s="43" t="s">
        <v>7</v>
      </c>
      <c r="E70" s="43" t="s">
        <v>7</v>
      </c>
    </row>
    <row r="71" spans="1:5" ht="26.25" thickBot="1" x14ac:dyDescent="0.3">
      <c r="A71" s="47" t="s">
        <v>212</v>
      </c>
      <c r="B71" s="45" t="s">
        <v>5</v>
      </c>
      <c r="C71" s="45" t="s">
        <v>6</v>
      </c>
      <c r="D71" s="45" t="s">
        <v>7</v>
      </c>
      <c r="E71" s="45" t="s">
        <v>7</v>
      </c>
    </row>
    <row r="72" spans="1:5" ht="15" thickBot="1" x14ac:dyDescent="0.3">
      <c r="A72" s="42" t="s">
        <v>61</v>
      </c>
      <c r="B72" s="43" t="s">
        <v>5</v>
      </c>
      <c r="C72" s="43" t="s">
        <v>7</v>
      </c>
      <c r="D72" s="43" t="s">
        <v>7</v>
      </c>
      <c r="E72" s="43" t="s">
        <v>7</v>
      </c>
    </row>
    <row r="73" spans="1:5" ht="15" thickBot="1" x14ac:dyDescent="0.3">
      <c r="A73" s="44" t="s">
        <v>62</v>
      </c>
      <c r="B73" s="45" t="s">
        <v>5</v>
      </c>
      <c r="C73" s="45" t="s">
        <v>6</v>
      </c>
      <c r="D73" s="45" t="s">
        <v>7</v>
      </c>
      <c r="E73" s="45" t="s">
        <v>7</v>
      </c>
    </row>
    <row r="74" spans="1:5" ht="15" thickBot="1" x14ac:dyDescent="0.3">
      <c r="A74" s="46" t="s">
        <v>63</v>
      </c>
      <c r="B74" s="43" t="s">
        <v>5</v>
      </c>
      <c r="C74" s="43" t="s">
        <v>6</v>
      </c>
      <c r="D74" s="43" t="s">
        <v>7</v>
      </c>
      <c r="E74" s="43" t="s">
        <v>7</v>
      </c>
    </row>
    <row r="75" spans="1:5" ht="15" thickBot="1" x14ac:dyDescent="0.3">
      <c r="A75" s="47" t="s">
        <v>213</v>
      </c>
      <c r="B75" s="45" t="s">
        <v>5</v>
      </c>
      <c r="C75" s="45" t="s">
        <v>6</v>
      </c>
      <c r="D75" s="45" t="s">
        <v>7</v>
      </c>
      <c r="E75" s="45" t="s">
        <v>7</v>
      </c>
    </row>
    <row r="76" spans="1:5" ht="15" thickBot="1" x14ac:dyDescent="0.3">
      <c r="A76" s="46" t="s">
        <v>64</v>
      </c>
      <c r="B76" s="43" t="s">
        <v>5</v>
      </c>
      <c r="C76" s="43" t="s">
        <v>7</v>
      </c>
      <c r="D76" s="43" t="s">
        <v>7</v>
      </c>
      <c r="E76" s="43" t="s">
        <v>7</v>
      </c>
    </row>
    <row r="77" spans="1:5" ht="15" thickBot="1" x14ac:dyDescent="0.3">
      <c r="A77" s="47" t="s">
        <v>65</v>
      </c>
      <c r="B77" s="45" t="s">
        <v>5</v>
      </c>
      <c r="C77" s="45" t="s">
        <v>6</v>
      </c>
      <c r="D77" s="45" t="s">
        <v>7</v>
      </c>
      <c r="E77" s="45" t="s">
        <v>7</v>
      </c>
    </row>
    <row r="78" spans="1:5" ht="15" thickBot="1" x14ac:dyDescent="0.3">
      <c r="A78" s="42" t="s">
        <v>66</v>
      </c>
      <c r="B78" s="43" t="s">
        <v>5</v>
      </c>
      <c r="C78" s="43" t="s">
        <v>6</v>
      </c>
      <c r="D78" s="43" t="s">
        <v>7</v>
      </c>
      <c r="E78" s="43" t="s">
        <v>7</v>
      </c>
    </row>
    <row r="79" spans="1:5" ht="15" thickBot="1" x14ac:dyDescent="0.3">
      <c r="A79" s="47" t="s">
        <v>67</v>
      </c>
      <c r="B79" s="45" t="s">
        <v>5</v>
      </c>
      <c r="C79" s="45" t="s">
        <v>7</v>
      </c>
      <c r="D79" s="45" t="s">
        <v>6</v>
      </c>
      <c r="E79" s="45" t="s">
        <v>7</v>
      </c>
    </row>
    <row r="80" spans="1:5" ht="15" thickBot="1" x14ac:dyDescent="0.3">
      <c r="A80" s="42" t="s">
        <v>68</v>
      </c>
      <c r="B80" s="43" t="s">
        <v>5</v>
      </c>
      <c r="C80" s="43" t="s">
        <v>7</v>
      </c>
      <c r="D80" s="43" t="s">
        <v>6</v>
      </c>
      <c r="E80" s="43" t="s">
        <v>7</v>
      </c>
    </row>
    <row r="81" spans="1:5" ht="26.25" thickBot="1" x14ac:dyDescent="0.3">
      <c r="A81" s="47" t="s">
        <v>214</v>
      </c>
      <c r="B81" s="45" t="s">
        <v>5</v>
      </c>
      <c r="C81" s="45" t="s">
        <v>7</v>
      </c>
      <c r="D81" s="45" t="s">
        <v>7</v>
      </c>
      <c r="E81" s="45" t="s">
        <v>7</v>
      </c>
    </row>
    <row r="82" spans="1:5" ht="15" thickBot="1" x14ac:dyDescent="0.3">
      <c r="A82" s="42" t="s">
        <v>69</v>
      </c>
      <c r="B82" s="43" t="s">
        <v>10</v>
      </c>
      <c r="C82" s="43" t="s">
        <v>11</v>
      </c>
      <c r="D82" s="43" t="s">
        <v>11</v>
      </c>
      <c r="E82" s="43" t="s">
        <v>11</v>
      </c>
    </row>
    <row r="83" spans="1:5" ht="15" thickBot="1" x14ac:dyDescent="0.3">
      <c r="A83" s="44" t="s">
        <v>70</v>
      </c>
      <c r="B83" s="45" t="s">
        <v>5</v>
      </c>
      <c r="C83" s="45" t="s">
        <v>7</v>
      </c>
      <c r="D83" s="45" t="s">
        <v>7</v>
      </c>
      <c r="E83" s="45" t="s">
        <v>7</v>
      </c>
    </row>
    <row r="84" spans="1:5" ht="15" thickBot="1" x14ac:dyDescent="0.3">
      <c r="A84" s="42" t="s">
        <v>71</v>
      </c>
      <c r="B84" s="43" t="s">
        <v>5</v>
      </c>
      <c r="C84" s="43" t="s">
        <v>6</v>
      </c>
      <c r="D84" s="43" t="s">
        <v>7</v>
      </c>
      <c r="E84" s="43" t="s">
        <v>7</v>
      </c>
    </row>
    <row r="85" spans="1:5" ht="15" thickBot="1" x14ac:dyDescent="0.3">
      <c r="A85" s="47" t="s">
        <v>215</v>
      </c>
      <c r="B85" s="45" t="s">
        <v>5</v>
      </c>
      <c r="C85" s="45" t="s">
        <v>6</v>
      </c>
      <c r="D85" s="45" t="s">
        <v>6</v>
      </c>
      <c r="E85" s="45" t="s">
        <v>7</v>
      </c>
    </row>
    <row r="86" spans="1:5" ht="15" thickBot="1" x14ac:dyDescent="0.3">
      <c r="A86" s="42" t="s">
        <v>72</v>
      </c>
      <c r="B86" s="43" t="s">
        <v>5</v>
      </c>
      <c r="C86" s="43" t="s">
        <v>7</v>
      </c>
      <c r="D86" s="43" t="s">
        <v>7</v>
      </c>
      <c r="E86" s="43" t="s">
        <v>7</v>
      </c>
    </row>
    <row r="87" spans="1:5" ht="15" thickBot="1" x14ac:dyDescent="0.3">
      <c r="A87" s="47" t="s">
        <v>73</v>
      </c>
      <c r="B87" s="45" t="s">
        <v>5</v>
      </c>
      <c r="C87" s="45" t="s">
        <v>6</v>
      </c>
      <c r="D87" s="45" t="s">
        <v>7</v>
      </c>
      <c r="E87" s="45" t="s">
        <v>7</v>
      </c>
    </row>
    <row r="88" spans="1:5" ht="15" thickBot="1" x14ac:dyDescent="0.3">
      <c r="A88" s="42" t="s">
        <v>74</v>
      </c>
      <c r="B88" s="43" t="s">
        <v>5</v>
      </c>
      <c r="C88" s="43" t="s">
        <v>6</v>
      </c>
      <c r="D88" s="43" t="s">
        <v>7</v>
      </c>
      <c r="E88" s="43" t="s">
        <v>7</v>
      </c>
    </row>
    <row r="89" spans="1:5" ht="15" thickBot="1" x14ac:dyDescent="0.3">
      <c r="A89" s="47" t="s">
        <v>75</v>
      </c>
      <c r="B89" s="45" t="s">
        <v>5</v>
      </c>
      <c r="C89" s="45" t="s">
        <v>7</v>
      </c>
      <c r="D89" s="45" t="s">
        <v>7</v>
      </c>
      <c r="E89" s="45" t="s">
        <v>7</v>
      </c>
    </row>
    <row r="90" spans="1:5" ht="15" thickBot="1" x14ac:dyDescent="0.3">
      <c r="A90" s="42" t="s">
        <v>76</v>
      </c>
      <c r="B90" s="43" t="s">
        <v>5</v>
      </c>
      <c r="C90" s="43" t="s">
        <v>6</v>
      </c>
      <c r="D90" s="43" t="s">
        <v>7</v>
      </c>
      <c r="E90" s="43" t="s">
        <v>6</v>
      </c>
    </row>
    <row r="91" spans="1:5" ht="15" thickBot="1" x14ac:dyDescent="0.3">
      <c r="A91" s="47" t="s">
        <v>216</v>
      </c>
      <c r="B91" s="45" t="s">
        <v>5</v>
      </c>
      <c r="C91" s="45" t="s">
        <v>6</v>
      </c>
      <c r="D91" s="45" t="s">
        <v>7</v>
      </c>
      <c r="E91" s="45" t="s">
        <v>7</v>
      </c>
    </row>
    <row r="92" spans="1:5" ht="15" thickBot="1" x14ac:dyDescent="0.3">
      <c r="A92" s="42" t="s">
        <v>77</v>
      </c>
      <c r="B92" s="43" t="s">
        <v>5</v>
      </c>
      <c r="C92" s="43" t="s">
        <v>6</v>
      </c>
      <c r="D92" s="43" t="s">
        <v>7</v>
      </c>
      <c r="E92" s="43" t="s">
        <v>7</v>
      </c>
    </row>
    <row r="93" spans="1:5" ht="15" thickBot="1" x14ac:dyDescent="0.3">
      <c r="A93" s="47" t="s">
        <v>78</v>
      </c>
      <c r="B93" s="45" t="s">
        <v>5</v>
      </c>
      <c r="C93" s="45" t="s">
        <v>7</v>
      </c>
      <c r="D93" s="45" t="s">
        <v>7</v>
      </c>
      <c r="E93" s="45" t="s">
        <v>7</v>
      </c>
    </row>
    <row r="94" spans="1:5" ht="15" thickBot="1" x14ac:dyDescent="0.3">
      <c r="A94" s="42" t="s">
        <v>79</v>
      </c>
      <c r="B94" s="43" t="s">
        <v>5</v>
      </c>
      <c r="C94" s="43" t="s">
        <v>6</v>
      </c>
      <c r="D94" s="43" t="s">
        <v>7</v>
      </c>
      <c r="E94" s="43" t="s">
        <v>7</v>
      </c>
    </row>
    <row r="95" spans="1:5" ht="26.25" thickBot="1" x14ac:dyDescent="0.3">
      <c r="A95" s="44" t="s">
        <v>80</v>
      </c>
      <c r="B95" s="45" t="s">
        <v>10</v>
      </c>
      <c r="C95" s="45" t="s">
        <v>11</v>
      </c>
      <c r="D95" s="45" t="s">
        <v>11</v>
      </c>
      <c r="E95" s="45" t="s">
        <v>11</v>
      </c>
    </row>
    <row r="96" spans="1:5" ht="15" thickBot="1" x14ac:dyDescent="0.3">
      <c r="A96" s="42" t="s">
        <v>217</v>
      </c>
      <c r="B96" s="43" t="s">
        <v>5</v>
      </c>
      <c r="C96" s="43" t="s">
        <v>7</v>
      </c>
      <c r="D96" s="43" t="s">
        <v>7</v>
      </c>
      <c r="E96" s="43" t="s">
        <v>7</v>
      </c>
    </row>
    <row r="97" spans="1:5" ht="15" thickBot="1" x14ac:dyDescent="0.3">
      <c r="A97" s="47" t="s">
        <v>218</v>
      </c>
      <c r="B97" s="45" t="s">
        <v>207</v>
      </c>
      <c r="C97" s="45" t="s">
        <v>28</v>
      </c>
      <c r="D97" s="45" t="s">
        <v>28</v>
      </c>
      <c r="E97" s="45" t="s">
        <v>28</v>
      </c>
    </row>
    <row r="98" spans="1:5" ht="15" thickBot="1" x14ac:dyDescent="0.3">
      <c r="A98" s="42" t="s">
        <v>81</v>
      </c>
      <c r="B98" s="43" t="s">
        <v>28</v>
      </c>
      <c r="C98" s="43" t="s">
        <v>28</v>
      </c>
      <c r="D98" s="43" t="s">
        <v>28</v>
      </c>
      <c r="E98" s="43" t="s">
        <v>28</v>
      </c>
    </row>
    <row r="99" spans="1:5" ht="15" thickBot="1" x14ac:dyDescent="0.3">
      <c r="A99" s="47" t="s">
        <v>82</v>
      </c>
      <c r="B99" s="45" t="s">
        <v>5</v>
      </c>
      <c r="C99" s="45" t="s">
        <v>6</v>
      </c>
      <c r="D99" s="45" t="s">
        <v>7</v>
      </c>
      <c r="E99" s="45" t="s">
        <v>7</v>
      </c>
    </row>
    <row r="100" spans="1:5" x14ac:dyDescent="0.25">
      <c r="A100" s="46" t="s">
        <v>83</v>
      </c>
      <c r="B100" s="43" t="s">
        <v>5</v>
      </c>
      <c r="C100" s="43" t="s">
        <v>7</v>
      </c>
      <c r="D100" s="43" t="s">
        <v>7</v>
      </c>
      <c r="E100" s="43" t="s">
        <v>7</v>
      </c>
    </row>
    <row r="101" spans="1:5" x14ac:dyDescent="0.25">
      <c r="A101" s="48" t="s">
        <v>219</v>
      </c>
      <c r="B101" s="49" t="s">
        <v>10</v>
      </c>
      <c r="C101" s="49" t="s">
        <v>11</v>
      </c>
      <c r="D101" s="49" t="s">
        <v>11</v>
      </c>
      <c r="E101" s="49" t="s">
        <v>11</v>
      </c>
    </row>
    <row r="102" spans="1:5" x14ac:dyDescent="0.25">
      <c r="A102" s="50" t="s">
        <v>220</v>
      </c>
      <c r="B102" s="51" t="s">
        <v>5</v>
      </c>
      <c r="C102" s="51" t="s">
        <v>7</v>
      </c>
      <c r="D102" s="51" t="s">
        <v>7</v>
      </c>
      <c r="E102" s="51" t="s">
        <v>7</v>
      </c>
    </row>
    <row r="103" spans="1:5" ht="15" thickBot="1" x14ac:dyDescent="0.3">
      <c r="A103" s="52" t="s">
        <v>221</v>
      </c>
      <c r="B103" s="53" t="s">
        <v>5</v>
      </c>
      <c r="C103" s="53" t="s">
        <v>6</v>
      </c>
      <c r="D103" s="53" t="s">
        <v>7</v>
      </c>
      <c r="E103" s="53" t="s">
        <v>7</v>
      </c>
    </row>
    <row r="104" spans="1:5" ht="15" thickBot="1" x14ac:dyDescent="0.3">
      <c r="A104" s="54" t="s">
        <v>84</v>
      </c>
      <c r="B104" s="55" t="s">
        <v>5</v>
      </c>
      <c r="C104" s="55" t="s">
        <v>7</v>
      </c>
      <c r="D104" s="55" t="s">
        <v>6</v>
      </c>
      <c r="E104" s="55" t="s">
        <v>7</v>
      </c>
    </row>
    <row r="105" spans="1:5" ht="15" thickBot="1" x14ac:dyDescent="0.3">
      <c r="A105" s="56" t="s">
        <v>222</v>
      </c>
      <c r="B105" s="57" t="s">
        <v>10</v>
      </c>
      <c r="C105" s="57" t="s">
        <v>11</v>
      </c>
      <c r="D105" s="57" t="s">
        <v>11</v>
      </c>
      <c r="E105" s="57" t="s">
        <v>11</v>
      </c>
    </row>
    <row r="106" spans="1:5" ht="15" thickBot="1" x14ac:dyDescent="0.3">
      <c r="A106" s="54" t="s">
        <v>85</v>
      </c>
      <c r="B106" s="55" t="s">
        <v>5</v>
      </c>
      <c r="C106" s="55" t="s">
        <v>7</v>
      </c>
      <c r="D106" s="55" t="s">
        <v>6</v>
      </c>
      <c r="E106" s="55" t="s">
        <v>7</v>
      </c>
    </row>
    <row r="107" spans="1:5" ht="15" thickBot="1" x14ac:dyDescent="0.3">
      <c r="A107" s="58" t="s">
        <v>86</v>
      </c>
      <c r="B107" s="57" t="s">
        <v>5</v>
      </c>
      <c r="C107" s="57" t="s">
        <v>7</v>
      </c>
      <c r="D107" s="57" t="s">
        <v>6</v>
      </c>
      <c r="E107" s="57" t="s">
        <v>7</v>
      </c>
    </row>
    <row r="108" spans="1:5" ht="15" thickBot="1" x14ac:dyDescent="0.3">
      <c r="A108" s="54" t="s">
        <v>87</v>
      </c>
      <c r="B108" s="55" t="s">
        <v>5</v>
      </c>
      <c r="C108" s="55" t="s">
        <v>7</v>
      </c>
      <c r="D108" s="55" t="s">
        <v>7</v>
      </c>
      <c r="E108" s="55" t="s">
        <v>7</v>
      </c>
    </row>
    <row r="109" spans="1:5" ht="15" thickBot="1" x14ac:dyDescent="0.3">
      <c r="A109" s="58" t="s">
        <v>223</v>
      </c>
      <c r="B109" s="57" t="s">
        <v>5</v>
      </c>
      <c r="C109" s="57" t="s">
        <v>6</v>
      </c>
      <c r="D109" s="57" t="s">
        <v>7</v>
      </c>
      <c r="E109" s="57" t="s">
        <v>7</v>
      </c>
    </row>
    <row r="110" spans="1:5" ht="15" thickBot="1" x14ac:dyDescent="0.3">
      <c r="A110" s="54" t="s">
        <v>88</v>
      </c>
      <c r="B110" s="55" t="s">
        <v>5</v>
      </c>
      <c r="C110" s="55" t="s">
        <v>7</v>
      </c>
      <c r="D110" s="55" t="s">
        <v>7</v>
      </c>
      <c r="E110" s="55" t="s">
        <v>7</v>
      </c>
    </row>
    <row r="111" spans="1:5" ht="15" thickBot="1" x14ac:dyDescent="0.3">
      <c r="A111" s="58" t="s">
        <v>224</v>
      </c>
      <c r="B111" s="57" t="s">
        <v>5</v>
      </c>
      <c r="C111" s="57" t="s">
        <v>7</v>
      </c>
      <c r="D111" s="57" t="s">
        <v>7</v>
      </c>
      <c r="E111" s="57" t="s">
        <v>7</v>
      </c>
    </row>
    <row r="112" spans="1:5" ht="15" thickBot="1" x14ac:dyDescent="0.3">
      <c r="A112" s="54" t="s">
        <v>89</v>
      </c>
      <c r="B112" s="55" t="s">
        <v>5</v>
      </c>
      <c r="C112" s="55" t="s">
        <v>7</v>
      </c>
      <c r="D112" s="55" t="s">
        <v>7</v>
      </c>
      <c r="E112" s="55" t="s">
        <v>7</v>
      </c>
    </row>
    <row r="113" spans="1:5" ht="15" thickBot="1" x14ac:dyDescent="0.3">
      <c r="A113" s="56" t="s">
        <v>90</v>
      </c>
      <c r="B113" s="57" t="s">
        <v>5</v>
      </c>
      <c r="C113" s="57" t="s">
        <v>6</v>
      </c>
      <c r="D113" s="57" t="s">
        <v>7</v>
      </c>
      <c r="E113" s="57" t="s">
        <v>7</v>
      </c>
    </row>
    <row r="114" spans="1:5" ht="15" thickBot="1" x14ac:dyDescent="0.3">
      <c r="A114" s="54" t="s">
        <v>225</v>
      </c>
      <c r="B114" s="55" t="s">
        <v>5</v>
      </c>
      <c r="C114" s="55" t="s">
        <v>6</v>
      </c>
      <c r="D114" s="55" t="s">
        <v>7</v>
      </c>
      <c r="E114" s="55" t="s">
        <v>7</v>
      </c>
    </row>
    <row r="115" spans="1:5" ht="15" thickBot="1" x14ac:dyDescent="0.3">
      <c r="A115" s="58" t="s">
        <v>226</v>
      </c>
      <c r="B115" s="57" t="s">
        <v>5</v>
      </c>
      <c r="C115" s="57" t="s">
        <v>6</v>
      </c>
      <c r="D115" s="57" t="s">
        <v>7</v>
      </c>
      <c r="E115" s="57" t="s">
        <v>7</v>
      </c>
    </row>
    <row r="116" spans="1:5" ht="15" thickBot="1" x14ac:dyDescent="0.3">
      <c r="A116" s="54" t="s">
        <v>91</v>
      </c>
      <c r="B116" s="55" t="s">
        <v>10</v>
      </c>
      <c r="C116" s="55" t="s">
        <v>11</v>
      </c>
      <c r="D116" s="55" t="s">
        <v>11</v>
      </c>
      <c r="E116" s="55" t="s">
        <v>11</v>
      </c>
    </row>
    <row r="117" spans="1:5" ht="15" thickBot="1" x14ac:dyDescent="0.3">
      <c r="A117" s="58" t="s">
        <v>92</v>
      </c>
      <c r="B117" s="57" t="s">
        <v>5</v>
      </c>
      <c r="C117" s="57" t="s">
        <v>6</v>
      </c>
      <c r="D117" s="57" t="s">
        <v>7</v>
      </c>
      <c r="E117" s="57" t="s">
        <v>7</v>
      </c>
    </row>
    <row r="118" spans="1:5" ht="15" thickBot="1" x14ac:dyDescent="0.3">
      <c r="A118" s="54" t="s">
        <v>93</v>
      </c>
      <c r="B118" s="55" t="s">
        <v>5</v>
      </c>
      <c r="C118" s="55" t="s">
        <v>6</v>
      </c>
      <c r="D118" s="55" t="s">
        <v>7</v>
      </c>
      <c r="E118" s="55" t="s">
        <v>7</v>
      </c>
    </row>
    <row r="119" spans="1:5" ht="24.75" thickBot="1" x14ac:dyDescent="0.3">
      <c r="A119" s="56" t="s">
        <v>94</v>
      </c>
      <c r="B119" s="57" t="s">
        <v>10</v>
      </c>
      <c r="C119" s="57" t="s">
        <v>11</v>
      </c>
      <c r="D119" s="57" t="s">
        <v>11</v>
      </c>
      <c r="E119" s="57" t="s">
        <v>11</v>
      </c>
    </row>
    <row r="120" spans="1:5" ht="15" thickBot="1" x14ac:dyDescent="0.3">
      <c r="A120" s="54" t="s">
        <v>95</v>
      </c>
      <c r="B120" s="55" t="s">
        <v>5</v>
      </c>
      <c r="C120" s="55" t="s">
        <v>6</v>
      </c>
      <c r="D120" s="55" t="s">
        <v>7</v>
      </c>
      <c r="E120" s="55" t="s">
        <v>7</v>
      </c>
    </row>
    <row r="121" spans="1:5" ht="15" thickBot="1" x14ac:dyDescent="0.3">
      <c r="A121" s="58" t="s">
        <v>96</v>
      </c>
      <c r="B121" s="57" t="s">
        <v>5</v>
      </c>
      <c r="C121" s="57" t="s">
        <v>7</v>
      </c>
      <c r="D121" s="57" t="s">
        <v>7</v>
      </c>
      <c r="E121" s="57" t="s">
        <v>7</v>
      </c>
    </row>
    <row r="122" spans="1:5" ht="15" thickBot="1" x14ac:dyDescent="0.3">
      <c r="A122" s="54" t="s">
        <v>97</v>
      </c>
      <c r="B122" s="55" t="s">
        <v>5</v>
      </c>
      <c r="C122" s="55" t="s">
        <v>6</v>
      </c>
      <c r="D122" s="55" t="s">
        <v>7</v>
      </c>
      <c r="E122" s="55" t="s">
        <v>7</v>
      </c>
    </row>
    <row r="123" spans="1:5" ht="15" thickBot="1" x14ac:dyDescent="0.3">
      <c r="A123" s="58" t="s">
        <v>98</v>
      </c>
      <c r="B123" s="57" t="s">
        <v>5</v>
      </c>
      <c r="C123" s="57" t="s">
        <v>6</v>
      </c>
      <c r="D123" s="57" t="s">
        <v>7</v>
      </c>
      <c r="E123" s="57" t="s">
        <v>6</v>
      </c>
    </row>
    <row r="124" spans="1:5" ht="15" thickBot="1" x14ac:dyDescent="0.3">
      <c r="A124" s="54" t="s">
        <v>99</v>
      </c>
      <c r="B124" s="55" t="s">
        <v>5</v>
      </c>
      <c r="C124" s="55" t="s">
        <v>7</v>
      </c>
      <c r="D124" s="55" t="s">
        <v>7</v>
      </c>
      <c r="E124" s="55" t="s">
        <v>7</v>
      </c>
    </row>
    <row r="125" spans="1:5" ht="15" thickBot="1" x14ac:dyDescent="0.3">
      <c r="A125" s="58" t="s">
        <v>100</v>
      </c>
      <c r="B125" s="57" t="s">
        <v>5</v>
      </c>
      <c r="C125" s="57" t="s">
        <v>6</v>
      </c>
      <c r="D125" s="57" t="s">
        <v>7</v>
      </c>
      <c r="E125" s="57" t="s">
        <v>7</v>
      </c>
    </row>
    <row r="126" spans="1:5" ht="15" thickBot="1" x14ac:dyDescent="0.3">
      <c r="A126" s="54" t="s">
        <v>101</v>
      </c>
      <c r="B126" s="55" t="s">
        <v>5</v>
      </c>
      <c r="C126" s="55" t="s">
        <v>7</v>
      </c>
      <c r="D126" s="55" t="s">
        <v>7</v>
      </c>
      <c r="E126" s="55" t="s">
        <v>7</v>
      </c>
    </row>
    <row r="127" spans="1:5" ht="15" thickBot="1" x14ac:dyDescent="0.3">
      <c r="A127" s="58" t="s">
        <v>102</v>
      </c>
      <c r="B127" s="57" t="s">
        <v>5</v>
      </c>
      <c r="C127" s="57" t="s">
        <v>6</v>
      </c>
      <c r="D127" s="57" t="s">
        <v>7</v>
      </c>
      <c r="E127" s="57" t="s">
        <v>7</v>
      </c>
    </row>
    <row r="128" spans="1:5" ht="15" thickBot="1" x14ac:dyDescent="0.3">
      <c r="A128" s="54" t="s">
        <v>103</v>
      </c>
      <c r="B128" s="55" t="s">
        <v>5</v>
      </c>
      <c r="C128" s="55" t="s">
        <v>7</v>
      </c>
      <c r="D128" s="55" t="s">
        <v>7</v>
      </c>
      <c r="E128" s="55" t="s">
        <v>7</v>
      </c>
    </row>
    <row r="129" spans="1:5" ht="15" thickBot="1" x14ac:dyDescent="0.3">
      <c r="A129" s="56" t="s">
        <v>104</v>
      </c>
      <c r="B129" s="57" t="s">
        <v>5</v>
      </c>
      <c r="C129" s="57" t="s">
        <v>6</v>
      </c>
      <c r="D129" s="57" t="s">
        <v>7</v>
      </c>
      <c r="E129" s="57" t="s">
        <v>7</v>
      </c>
    </row>
    <row r="130" spans="1:5" ht="15" thickBot="1" x14ac:dyDescent="0.3">
      <c r="A130" s="54" t="s">
        <v>227</v>
      </c>
      <c r="B130" s="55" t="s">
        <v>5</v>
      </c>
      <c r="C130" s="55" t="s">
        <v>6</v>
      </c>
      <c r="D130" s="55" t="s">
        <v>7</v>
      </c>
      <c r="E130" s="55" t="s">
        <v>7</v>
      </c>
    </row>
    <row r="131" spans="1:5" ht="15" thickBot="1" x14ac:dyDescent="0.3">
      <c r="A131" s="58" t="s">
        <v>105</v>
      </c>
      <c r="B131" s="57" t="s">
        <v>5</v>
      </c>
      <c r="C131" s="57" t="s">
        <v>6</v>
      </c>
      <c r="D131" s="57" t="s">
        <v>7</v>
      </c>
      <c r="E131" s="57" t="s">
        <v>7</v>
      </c>
    </row>
    <row r="132" spans="1:5" ht="15" thickBot="1" x14ac:dyDescent="0.3">
      <c r="A132" s="59" t="s">
        <v>106</v>
      </c>
      <c r="B132" s="60" t="s">
        <v>5</v>
      </c>
      <c r="C132" s="60" t="s">
        <v>7</v>
      </c>
      <c r="D132" s="60" t="s">
        <v>7</v>
      </c>
      <c r="E132" s="60" t="s">
        <v>7</v>
      </c>
    </row>
  </sheetData>
  <sheetProtection sheet="1" objects="1" scenarios="1"/>
  <hyperlinks>
    <hyperlink ref="A2" r:id="rId1" location="dsmrch" display="https://www.canada.ca/fr/agence-revenu/services/impot/particuliers/sujets/tout-votre-declaration-revenus/declaration-revenus/remplir-declaration-revenus/deductions-credits-depenses/lignes-33099-33199-frais-medicaux-admissibles-vous-pouvez-demander-votre-declaration-revenus/details-frais-medicaux.html - dsmrch" xr:uid="{00000000-0004-0000-0300-000000000000}"/>
    <hyperlink ref="A5" r:id="rId2" location="mblnc" display="https://www.canada.ca/fr/agence-revenu/services/impot/particuliers/sujets/tout-votre-declaration-revenus/declaration-revenus/remplir-declaration-revenus/deductions-credits-depenses/lignes-33099-33199-frais-medicaux-admissibles-vous-pouvez-demander-votre-declaration-revenus/details-frais-medicaux.html - mblnc" xr:uid="{00000000-0004-0000-0300-000001000000}"/>
    <hyperlink ref="A6" r:id="rId3" location="nmx" display="https://www.canada.ca/fr/agence-revenu/services/impot/particuliers/sujets/tout-votre-declaration-revenus/declaration-revenus/remplir-declaration-revenus/deductions-credits-depenses/lignes-33099-33199-frais-medicaux-admissibles-vous-pouvez-demander-votre-declaration-revenus/details-frais-medicaux.html - nmx" xr:uid="{00000000-0004-0000-0300-000002000000}"/>
    <hyperlink ref="A7" r:id="rId4" location="pprldtf" display="https://www.canada.ca/fr/agence-revenu/services/impot/particuliers/sujets/tout-votre-declaration-revenus/declaration-revenus/remplir-declaration-revenus/deductions-credits-depenses/lignes-33099-33199-frais-medicaux-admissibles-vous-pouvez-demander-votre-declaration-revenus/details-frais-medicaux.html - pprldtf" xr:uid="{00000000-0004-0000-0300-000003000000}"/>
    <hyperlink ref="A8" r:id="rId5" location="chffg" display="https://www.canada.ca/fr/agence-revenu/services/impot/particuliers/sujets/tout-votre-declaration-revenus/declaration-revenus/remplir-declaration-revenus/deductions-credits-depenses/lignes-33099-33199-frais-medicaux-admissibles-vous-pouvez-demander-votre-declaration-revenus/details-frais-medicaux.html - chffg" xr:uid="{00000000-0004-0000-0300-000004000000}"/>
    <hyperlink ref="A9" r:id="rId6" location="lctrthrp" display="lctrthrp" xr:uid="{00000000-0004-0000-0300-000005000000}"/>
    <hyperlink ref="A10" r:id="rId7" location="ntsbrll" display="https://www.canada.ca/fr/agence-revenu/services/impot/particuliers/sujets/tout-votre-declaration-revenus/declaration-revenus/remplir-declaration-revenus/deductions-credits-depenses/lignes-33099-33199-frais-medicaux-admissibles-vous-pouvez-demander-votre-declaration-revenus/details-frais-medicaux.html - ntsbrll" xr:uid="{00000000-0004-0000-0300-000006000000}"/>
    <hyperlink ref="A11" r:id="rId8" location="pprllvtr" display="https://www.canada.ca/fr/agence-revenu/services/impot/particuliers/sujets/tout-votre-declaration-revenus/declaration-revenus/remplir-declaration-revenus/deductions-credits-depenses/lignes-33099-33199-frais-medicaux-admissibles-vous-pouvez-demander-votre-declaration-revenus/details-frais-medicaux.html - pprllvtr" xr:uid="{00000000-0004-0000-0300-000007000000}"/>
    <hyperlink ref="A12" r:id="rId9" location="pprlrthpdq" display="https://www.canada.ca/fr/agence-revenu/services/impot/particuliers/sujets/tout-votre-declaration-revenus/declaration-revenus/remplir-declaration-revenus/deductions-credits-depenses/lignes-33099-33199-frais-medicaux-admissibles-vous-pouvez-demander-votre-declaration-revenus/details-frais-medicaux.html - pprlrthpdq" xr:uid="{00000000-0004-0000-0300-000008000000}"/>
    <hyperlink ref="A13" r:id="rId10" location="sstncrsprtr" display="https://www.canada.ca/fr/agence-revenu/services/impot/particuliers/sujets/tout-votre-declaration-revenus/declaration-revenus/remplir-declaration-revenus/deductions-credits-depenses/lignes-33099-33199-frais-medicaux-admissibles-vous-pouvez-demander-votre-declaration-revenus/details-frais-medicaux.html - sstncrsprtr" xr:uid="{00000000-0004-0000-0300-000009000000}"/>
    <hyperlink ref="A14" r:id="rId11" location="rtrdtf" display="https://www.canada.ca/fr/agence-revenu/services/impot/particuliers/sujets/tout-votre-declaration-revenus/declaration-revenus/remplir-declaration-revenus/deductions-credits-depenses/lignes-33099-33199-frais-medicaux-admissibles-vous-pouvez-demander-votre-declaration-revenus/details-frais-medicaux.html - rtrdtf" xr:uid="{00000000-0004-0000-0300-00000A000000}"/>
    <hyperlink ref="A15" r:id="rId12" location="vrtclstn" display="https://www.canada.ca/fr/agence-revenu/services/impot/particuliers/sujets/tout-votre-declaration-revenus/declaration-revenus/remplir-declaration-revenus/deductions-credits-depenses/lignes-33099-33199-frais-medicaux-admissibles-vous-pouvez-demander-votre-declaration-revenus/details-frais-medicaux.html - vrtclstn" xr:uid="{00000000-0004-0000-0300-00000B000000}"/>
    <hyperlink ref="A18" r:id="rId13" location="bntrblln" display="https://www.canada.ca/fr/agence-revenu/services/impot/particuliers/sujets/tout-votre-declaration-revenus/declaration-revenus/remplir-declaration-revenus/deductions-credits-depenses/lignes-33099-33199-frais-medicaux-admissibles-vous-pouvez-demander-votre-declaration-revenus/details-frais-medicaux.html - bntrblln" xr:uid="{00000000-0004-0000-0300-00000C000000}"/>
    <hyperlink ref="A20" r:id="rId14" location="bslstqs" display="https://www.canada.ca/fr/agence-revenu/services/impot/particuliers/sujets/tout-votre-declaration-revenus/declaration-revenus/remplir-declaration-revenus/deductions-credits-depenses/lignes-33099-33199-frais-medicaux-admissibles-vous-pouvez-demander-votre-declaration-revenus/details-frais-medicaux.html - bslstqs" xr:uid="{00000000-0004-0000-0300-00000D000000}"/>
    <hyperlink ref="A22" r:id="rId15" location="mrjn" display="https://www.canada.ca/fr/agence-revenu/services/impot/particuliers/sujets/tout-votre-declaration-revenus/declaration-revenus/remplir-declaration-revenus/deductions-credits-depenses/lignes-33099-33199-frais-medicaux-admissibles-vous-pouvez-demander-votre-declaration-revenus/details-frais-medicaux.html - mrjn" xr:uid="{00000000-0004-0000-0300-00000E000000}"/>
    <hyperlink ref="A23" r:id="rId16" location="cthtrs" display="https://www.canada.ca/fr/agence-revenu/services/impot/particuliers/sujets/tout-votre-declaration-revenus/declaration-revenus/remplir-declaration-revenus/deductions-credits-depenses/lignes-33099-33199-frais-medicaux-admissibles-vous-pouvez-demander-votre-declaration-revenus/details-frais-medicaux.html - cthtrs" xr:uid="{00000000-0004-0000-0300-00000F000000}"/>
    <hyperlink ref="A24" r:id="rId17" location="cntrtrtmnt" display="https://www.canada.ca/fr/agence-revenu/services/impot/particuliers/sujets/tout-votre-declaration-revenus/declaration-revenus/remplir-declaration-revenus/deductions-credits-depenses/lignes-33099-33199-frais-medicaux-admissibles-vous-pouvez-demander-votre-declaration-revenus/details-frais-medicaux.html - cntrtrtmnt" xr:uid="{00000000-0004-0000-0300-000010000000}"/>
    <hyperlink ref="A26" r:id="rId18" location="chs" display="https://www.canada.ca/fr/agence-revenu/services/impot/particuliers/sujets/tout-votre-declaration-revenus/declaration-revenus/remplir-declaration-revenus/deductions-credits-depenses/lignes-33099-33199-frais-medicaux-admissibles-vous-pouvez-demander-votre-declaration-revenus/details-frais-medicaux.html - chs" xr:uid="{00000000-0004-0000-0300-000012000000}"/>
    <hyperlink ref="A28" r:id="rId19" location="lsryx" display="https://www.canada.ca/fr/agence-revenu/services/impot/particuliers/sujets/tout-votre-declaration-revenus/declaration-revenus/remplir-declaration-revenus/deductions-credits-depenses/lignes-33099-33199-frais-medicaux-admissibles-vous-pouvez-demander-votre-declaration-revenus/details-frais-medicaux.html - lsryx" xr:uid="{00000000-0004-0000-0300-000013000000}"/>
    <hyperlink ref="A29" r:id="rId20" location="chrrgprs" display="https://www.canada.ca/fr/agence-revenu/services/impot/particuliers/sujets/tout-votre-declaration-revenus/declaration-revenus/remplir-declaration-revenus/deductions-credits-depenses/lignes-33099-33199-frais-medicaux-admissibles-vous-pouvez-demander-votre-declaration-revenus/details-frais-medicaux.html - chrrgprs" xr:uid="{00000000-0004-0000-0300-000014000000}"/>
    <hyperlink ref="A31" r:id="rId21" location="clmtstr" display="https://www.canada.ca/fr/agence-revenu/services/impot/particuliers/sujets/tout-votre-declaration-revenus/declaration-revenus/remplir-declaration-revenus/deductions-credits-depenses/lignes-33099-33199-frais-medicaux-admissibles-vous-pouvez-demander-votre-declaration-revenus/details-frais-medicaux.html - clmtstr" xr:uid="{00000000-0004-0000-0300-000015000000}"/>
    <hyperlink ref="A32" r:id="rId22" location="cncntrtr" display="https://www.canada.ca/fr/agence-revenu/services/impot/particuliers/sujets/tout-votre-declaration-revenus/declaration-revenus/remplir-declaration-revenus/deductions-credits-depenses/lignes-33099-33199-frais-medicaux-admissibles-vous-pouvez-demander-votre-declaration-revenus/details-frais-medicaux.html - cncntrtr" xr:uid="{00000000-0004-0000-0300-000016000000}"/>
    <hyperlink ref="A34" r:id="rId23" location="cntrlvlm" display="https://www.canada.ca/fr/agence-revenu/services/impot/particuliers/sujets/tout-votre-declaration-revenus/declaration-revenus/remplir-declaration-revenus/deductions-credits-depenses/lignes-33099-33199-frais-medicaux-admissibles-vous-pouvez-demander-votre-declaration-revenus/details-frais-medicaux.html - cntrlvlm" xr:uid="{00000000-0004-0000-0300-000017000000}"/>
    <hyperlink ref="A36" r:id="rId24" location="cchs" display="https://www.canada.ca/fr/agence-revenu/services/impot/particuliers/sujets/tout-votre-declaration-revenus/declaration-revenus/remplir-declaration-revenus/deductions-credits-depenses/lignes-33099-33199-frais-medicaux-admissibles-vous-pouvez-demander-votre-declaration-revenus/details-frais-medicaux.html - cchs" xr:uid="{00000000-0004-0000-0300-000018000000}"/>
    <hyperlink ref="A38" r:id="rId25" location="dcdrssttrg" display="https://www.canada.ca/fr/agence-revenu/services/impot/particuliers/sujets/tout-votre-declaration-revenus/declaration-revenus/remplir-declaration-revenus/deductions-credits-depenses/lignes-33099-33199-frais-medicaux-admissibles-vous-pouvez-demander-votre-declaration-revenus/details-frais-medicaux.html - dcdrssttrg" xr:uid="{00000000-0004-0000-0300-000019000000}"/>
    <hyperlink ref="A40" r:id="rId26" location="cgltn" display="https://www.canada.ca/fr/agence-revenu/services/impot/particuliers/sujets/tout-votre-declaration-revenus/declaration-revenus/remplir-declaration-revenus/deductions-credits-depenses/lignes-33099-33199-frais-medicaux-admissibles-vous-pouvez-demander-votre-declaration-revenus/details-frais-medicaux.html - cgltn" xr:uid="{00000000-0004-0000-0300-00001A000000}"/>
    <hyperlink ref="A41" r:id="rId27" location="crncrctrs" display="https://www.canada.ca/fr/agence-revenu/services/impot/particuliers/sujets/tout-votre-declaration-revenus/declaration-revenus/remplir-declaration-revenus/deductions-credits-depenses/lignes-33099-33199-frais-medicaux-admissibles-vous-pouvez-demander-votre-declaration-revenus/details-frais-medicaux.html - crncrctrs" xr:uid="{00000000-0004-0000-0300-00001B000000}"/>
    <hyperlink ref="A42" r:id="rId28" location="sgnlstn" display="https://www.canada.ca/fr/agence-revenu/services/impot/particuliers/sujets/tout-votre-declaration-revenus/declaration-revenus/remplir-declaration-revenus/deductions-credits-depenses/lignes-33099-33199-frais-medicaux-admissibles-vous-pouvez-demander-votre-declaration-revenus/details-frais-medicaux.html - sgnlstn" xr:uid="{00000000-0004-0000-0300-00001C000000}"/>
    <hyperlink ref="A43" r:id="rId29" location="lgcls" display="https://www.canada.ca/fr/agence-revenu/services/impot/particuliers/sujets/tout-votre-declaration-revenus/declaration-revenus/remplir-declaration-revenus/deductions-credits-depenses/lignes-33099-33199-frais-medicaux-admissibles-vous-pouvez-demander-votre-declaration-revenus/details-frais-medicaux.html - lgcls" xr:uid="{00000000-0004-0000-0300-00001D000000}"/>
    <hyperlink ref="A44" r:id="rId30" location="mplsns" display="https://www.canada.ca/fr/agence-revenu/services/impot/particuliers/sujets/tout-votre-declaration-revenus/declaration-revenus/remplir-declaration-revenus/deductions-credits-depenses/lignes-33099-33199-frais-medicaux-admissibles-vous-pouvez-demander-votre-declaration-revenus/details-frais-medicaux.html - mplsns" xr:uid="{00000000-0004-0000-0300-00001E000000}"/>
    <hyperlink ref="A45" r:id="rId31" location="cldfcnc" display="https://www.canada.ca/fr/agence-revenu/services/impot/particuliers/sujets/tout-votre-declaration-revenus/declaration-revenus/remplir-declaration-revenus/deductions-credits-depenses/lignes-33099-33199-frais-medicaux-admissibles-vous-pouvez-demander-votre-declaration-revenus/details-frais-medicaux.html - cldfcnc" xr:uid="{00000000-0004-0000-0300-00001F000000}"/>
    <hyperlink ref="A46" r:id="rId32" location="lctrlys" display="https://www.canada.ca/fr/agence-revenu/services/impot/particuliers/sujets/tout-votre-declaration-revenus/declaration-revenus/remplir-declaration-revenus/deductions-credits-depenses/lignes-33099-33199-frais-medicaux-admissibles-vous-pouvez-demander-votre-declaration-revenus/details-frais-medicaux.html - lctrlys" xr:uid="{00000000-0004-0000-0300-000020000000}"/>
    <hyperlink ref="A47" r:id="rId33" location="qpmnt" display="https://www.canada.ca/fr/agence-revenu/services/impot/particuliers/sujets/tout-votre-declaration-revenus/declaration-revenus/remplir-declaration-revenus/deductions-credits-depenses/lignes-33099-33199-frais-medicaux-admissibles-vous-pouvez-demander-votre-declaration-revenus/details-frais-medicaux.html - qpmnt" xr:uid="{00000000-0004-0000-0300-000021000000}"/>
    <hyperlink ref="A48" r:id="rId34" location="xmns" display="https://www.canada.ca/fr/agence-revenu/services/impot/particuliers/sujets/tout-votre-declaration-revenus/declaration-revenus/remplir-declaration-revenus/deductions-credits-depenses/lignes-33099-33199-frais-medicaux-admissibles-vous-pouvez-demander-votre-declaration-revenus/details-frais-medicaux.html - xmns" xr:uid="{00000000-0004-0000-0300-000022000000}"/>
    <hyperlink ref="A49" r:id="rId35" location="xtrtf" display="https://www.canada.ca/fr/agence-revenu/services/impot/particuliers/sujets/tout-votre-declaration-revenus/declaration-revenus/remplir-declaration-revenus/deductions-credits-depenses/lignes-33099-33199-frais-medicaux-admissibles-vous-pouvez-demander-votre-declaration-revenus/details-frais-medicaux.html - xtrtf" xr:uid="{00000000-0004-0000-0300-000023000000}"/>
    <hyperlink ref="A51" r:id="rId36" location="trcycl" display="https://www.canada.ca/fr/agence-revenu/services/impot/particuliers/sujets/tout-votre-declaration-revenus/declaration-revenus/remplir-declaration-revenus/deductions-credits-depenses/lignes-33099-33199-frais-medicaux-admissibles-vous-pouvez-demander-votre-declaration-revenus/details-frais-medicaux.html - trcycl" xr:uid="{00000000-0004-0000-0300-000024000000}"/>
    <hyperlink ref="A52" r:id="rId37" location="fcndtn" display="https://www.canada.ca/fr/agence-revenu/services/impot/particuliers/sujets/tout-votre-declaration-revenus/declaration-revenus/remplir-declaration-revenus/deductions-credits-depenses/lignes-33099-33199-frais-medicaux-admissibles-vous-pouvez-demander-votre-declaration-revenus/details-frais-medicaux.html - fcndtn" xr:uid="{00000000-0004-0000-0300-000025000000}"/>
    <hyperlink ref="A53" r:id="rId38" location="frtlty" display="https://www.canada.ca/fr/agence-revenu/services/impot/particuliers/sujets/tout-votre-declaration-revenus/declaration-revenus/remplir-declaration-revenus/deductions-credits-depenses/lignes-33099-33199-frais-medicaux-admissibles-vous-pouvez-demander-votre-declaration-revenus/details-frais-medicaux.html - frtlty" xr:uid="{00000000-0004-0000-0300-000026000000}"/>
    <hyperlink ref="A54" r:id="rId39" location="prfctr" display="https://www.canada.ca/fr/agence-revenu/services/impot/particuliers/sujets/tout-votre-declaration-revenus/declaration-revenus/remplir-declaration-revenus/deductions-credits-depenses/lignes-33099-33199-frais-medicaux-admissibles-vous-pouvez-demander-votre-declaration-revenus/details-frais-medicaux.html - prfctr" xr:uid="{00000000-0004-0000-0300-000027000000}"/>
    <hyperlink ref="A55" r:id="rId40" location="fltr" display="https://www.canada.ca/fr/agence-revenu/services/impot/particuliers/sujets/tout-votre-declaration-revenus/declaration-revenus/remplir-declaration-revenus/deductions-credits-depenses/lignes-33099-33199-frais-medicaux-admissibles-vous-pouvez-demander-votre-declaration-revenus/details-frais-medicaux.html - fltr" xr:uid="{00000000-0004-0000-0300-000028000000}"/>
    <hyperlink ref="A56" r:id="rId41" location="frmtn" display="https://www.canada.ca/fr/agence-revenu/services/impot/particuliers/sujets/tout-votre-declaration-revenus/declaration-revenus/remplir-declaration-revenus/deductions-credits-depenses/lignes-33099-33199-frais-medicaux-admissibles-vous-pouvez-demander-votre-declaration-revenus/details-frais-medicaux.html - frmtn" xr:uid="{00000000-0004-0000-0300-000029000000}"/>
    <hyperlink ref="A57" r:id="rId42" location="frgnntt" display="https://www.canada.ca/fr/agence-revenu/services/impot/particuliers/sujets/tout-votre-declaration-revenus/declaration-revenus/remplir-declaration-revenus/deductions-credits-depenses/lignes-33099-33199-frais-medicaux-admissibles-vous-pouvez-demander-votre-declaration-revenus/details-frais-medicaux.html - frgnntt" xr:uid="{00000000-0004-0000-0300-00002A000000}"/>
    <hyperlink ref="A59" r:id="rId43" location="cnstrctn" display="https://www.canada.ca/fr/agence-revenu/services/impot/particuliers/sujets/tout-votre-declaration-revenus/declaration-revenus/remplir-declaration-revenus/deductions-credits-depenses/lignes-33099-33199-frais-medicaux-admissibles-vous-pouvez-demander-votre-declaration-revenus/details-frais-medicaux.html - cnstrctn" xr:uid="{00000000-0004-0000-0300-00002B000000}"/>
    <hyperlink ref="A60" r:id="rId44" location="dmngmnt" display="https://www.canada.ca/fr/agence-revenu/services/impot/particuliers/sujets/tout-votre-declaration-revenus/declaration-revenus/remplir-declaration-revenus/deductions-credits-depenses/lignes-33099-33199-frais-medicaux-admissibles-vous-pouvez-demander-votre-declaration-revenus/details-frais-medicaux.html - dmngmnt" xr:uid="{00000000-0004-0000-0300-00002C000000}"/>
    <hyperlink ref="A61" r:id="rId45" location="trvllss" display="https://www.canada.ca/fr/agence-revenu/services/impot/particuliers/sujets/tout-votre-declaration-revenus/declaration-revenus/remplir-declaration-revenus/deductions-credits-depenses/lignes-33099-33199-frais-medicaux-admissibles-vous-pouvez-demander-votre-declaration-revenus/details-frais-medicaux.html - trvllss" xr:uid="{00000000-0004-0000-0300-00002D000000}"/>
    <hyperlink ref="A62" r:id="rId46" location="trvl40" display="https://www.canada.ca/fr/agence-revenu/services/impot/particuliers/sujets/tout-votre-declaration-revenus/declaration-revenus/remplir-declaration-revenus/deductions-credits-depenses/lignes-33099-33199-frais-medicaux-admissibles-vous-pouvez-demander-votre-declaration-revenus/details-frais-medicaux.html - trvl40" xr:uid="{00000000-0004-0000-0300-00002E000000}"/>
    <hyperlink ref="A63" r:id="rId47" location="trvl80" display="https://www.canada.ca/fr/agence-revenu/services/impot/particuliers/sujets/tout-votre-declaration-revenus/declaration-revenus/remplir-declaration-revenus/deductions-credits-depenses/lignes-33099-33199-frais-medicaux-admissibles-vous-pouvez-demander-votre-declaration-revenus/details-frais-medicaux.html - trvl80" xr:uid="{00000000-0004-0000-0300-00002F000000}"/>
    <hyperlink ref="A64" r:id="rId48" location="trvltsd" display="https://www.canada.ca/fr/agence-revenu/services/impot/particuliers/sujets/tout-votre-declaration-revenus/declaration-revenus/remplir-declaration-revenus/deductions-credits-depenses/lignes-33099-33199-frais-medicaux-admissibles-vous-pouvez-demander-votre-declaration-revenus/details-frais-medicaux.html - trvltsd" xr:uid="{00000000-0004-0000-0300-000030000000}"/>
    <hyperlink ref="A65" r:id="rId49" display="https://www.canada.ca/fr/agence-revenu/services/impot/particuliers/sujets/tout-votre-declaration-revenus/declaration-revenus/remplir-declaration-revenus/deductions-credits-depenses/lignes-33099-33199-frais-medicaux-admissibles-vous-pouvez-demander-votre-declaration-revenus/frais-prepose-soins-soins-etablissement.html" xr:uid="{00000000-0004-0000-0300-000031000000}"/>
    <hyperlink ref="A66" r:id="rId50" location="ntrprt" display="https://www.canada.ca/fr/agence-revenu/services/impot/particuliers/sujets/tout-votre-declaration-revenus/declaration-revenus/remplir-declaration-revenus/deductions-credits-depenses/lignes-33099-33199-frais-medicaux-admissibles-vous-pouvez-demander-votre-declaration-revenus/details-frais-medicaux.html - ntrprt" xr:uid="{00000000-0004-0000-0300-000032000000}"/>
    <hyperlink ref="A67" r:id="rId51" location="frshrscnd" display="https://www.canada.ca/fr/agence-revenu/services/impot/particuliers/sujets/tout-votre-declaration-revenus/declaration-revenus/remplir-declaration-revenus/deductions-credits-depenses/lignes-33099-33199-frais-medicaux-admissibles-vous-pouvez-demander-votre-declaration-revenus/details-frais-medicaux.html - frshrscnd" xr:uid="{00000000-0004-0000-0300-000033000000}"/>
    <hyperlink ref="A68" r:id="rId52" location="grffmll" display="https://www.canada.ca/fr/agence-revenu/services/impot/particuliers/sujets/tout-votre-declaration-revenus/declaration-revenus/remplir-declaration-revenus/deductions-credits-depenses/lignes-33099-33199-frais-medicaux-admissibles-vous-pouvez-demander-votre-declaration-revenus/details-frais-medicaux.html - grffmll" xr:uid="{00000000-0004-0000-0300-000034000000}"/>
    <hyperlink ref="A69" r:id="rId53" location="hptx" display="https://www.canada.ca/fr/agence-revenu/services/impot/particuliers/sujets/tout-votre-declaration-revenus/declaration-revenus/remplir-declaration-revenus/deductions-credits-depenses/lignes-33099-33199-frais-medicaux-admissibles-vous-pouvez-demander-votre-declaration-revenus/details-frais-medicaux.html - hptx" xr:uid="{00000000-0004-0000-0300-000035000000}"/>
    <hyperlink ref="A71" r:id="rId54" location="mprmntbrll" display="https://www.canada.ca/fr/agence-revenu/services/impot/particuliers/sujets/tout-votre-declaration-revenus/declaration-revenus/remplir-declaration-revenus/deductions-credits-depenses/lignes-33099-33199-frais-medicaux-admissibles-vous-pouvez-demander-votre-declaration-revenus/details-frais-medicaux.html - mprmntbrll" xr:uid="{00000000-0004-0000-0300-000036000000}"/>
    <hyperlink ref="A72" r:id="rId55" location="nfrmr" display="https://www.canada.ca/fr/agence-revenu/services/impot/particuliers/sujets/tout-votre-declaration-revenus/declaration-revenus/remplir-declaration-revenus/deductions-credits-depenses/lignes-33099-33199-frais-medicaux-admissibles-vous-pouvez-demander-votre-declaration-revenus/details-frais-medicaux.html - nfrmr" xr:uid="{00000000-0004-0000-0300-000037000000}"/>
    <hyperlink ref="A75" r:id="rId56" location="lbrtr" display="https://www.canada.ca/fr/agence-revenu/services/impot/particuliers/sujets/tout-votre-declaration-revenus/declaration-revenus/remplir-declaration-revenus/deductions-credits-depenses/lignes-33099-33199-frais-medicaux-admissibles-vous-pouvez-demander-votre-declaration-revenus/details-frais-medicaux.html - lbrtr" xr:uid="{00000000-0004-0000-0300-000038000000}"/>
    <hyperlink ref="A77" r:id="rId57" location="lctrptq" display="https://www.canada.ca/fr/agence-revenu/services/impot/particuliers/sujets/tout-votre-declaration-revenus/declaration-revenus/remplir-declaration-revenus/deductions-credits-depenses/lignes-33099-33199-frais-medicaux-admissibles-vous-pouvez-demander-votre-declaration-revenus/details-frais-medicaux.html - lctrptq" xr:uid="{00000000-0004-0000-0300-000039000000}"/>
    <hyperlink ref="A78" r:id="rId58" location="lthptl" display="https://www.canada.ca/fr/agence-revenu/services/impot/particuliers/sujets/tout-votre-declaration-revenus/declaration-revenus/remplir-declaration-revenus/deductions-credits-depenses/lignes-33099-33199-frais-medicaux-admissibles-vous-pouvez-demander-votre-declaration-revenus/details-frais-medicaux.html - lthptl" xr:uid="{00000000-0004-0000-0300-00003A000000}"/>
    <hyperlink ref="A79" r:id="rId59" location="rcnnssncvx" display="https://www.canada.ca/fr/agence-revenu/services/impot/particuliers/sujets/tout-votre-declaration-revenus/declaration-revenus/remplir-declaration-revenus/deductions-credits-depenses/lignes-33099-33199-frais-medicaux-admissibles-vous-pouvez-demander-votre-declaration-revenus/details-frais-medicaux.html - rcnnssncvx" xr:uid="{00000000-0004-0000-0300-00003B000000}"/>
    <hyperlink ref="A80" r:id="rId60" location="mnlsprls" display="https://www.canada.ca/fr/agence-revenu/services/impot/particuliers/sujets/tout-votre-declaration-revenus/declaration-revenus/remplir-declaration-revenus/deductions-credits-depenses/lignes-33099-33199-frais-medicaux-admissibles-vous-pouvez-demander-votre-declaration-revenus/details-frais-medicaux.html - mnlsprls" xr:uid="{00000000-0004-0000-0300-00003C000000}"/>
    <hyperlink ref="A81" r:id="rId61" location="sntcnd" display="https://www.canada.ca/fr/agence-revenu/services/impot/particuliers/sujets/tout-votre-declaration-revenus/declaration-revenus/remplir-declaration-revenus/deductions-credits-depenses/lignes-33099-33199-frais-medicaux-admissibles-vous-pouvez-demander-votre-declaration-revenus/details-frais-medicaux.html - sntcnd" xr:uid="{00000000-0004-0000-0300-00003D000000}"/>
    <hyperlink ref="A82" r:id="rId62" location="snsrdnnnc" display="https://www.canada.ca/fr/agence-revenu/services/impot/particuliers/sujets/tout-votre-declaration-revenus/declaration-revenus/remplir-declaration-revenus/deductions-credits-depenses/lignes-33099-33199-frais-medicaux-admissibles-vous-pouvez-demander-votre-declaration-revenus/details-frais-medicaux.html - snsrdnnnc" xr:uid="{00000000-0004-0000-0300-00003E000000}"/>
    <hyperlink ref="A84" r:id="rId63" location="mntrcrdq" display="https://www.canada.ca/fr/agence-revenu/services/impot/particuliers/sujets/tout-votre-declaration-revenus/declaration-revenus/remplir-declaration-revenus/deductions-credits-depenses/lignes-33099-33199-frais-medicaux-admissibles-vous-pouvez-demander-votre-declaration-revenus/details-frais-medicaux.html - mntrcrdq" xr:uid="{00000000-0004-0000-0300-00003F000000}"/>
    <hyperlink ref="A85" r:id="rId64" location="mntrbb" display="https://www.canada.ca/fr/agence-revenu/services/impot/particuliers/sujets/tout-votre-declaration-revenus/declaration-revenus/remplir-declaration-revenus/deductions-credits-depenses/lignes-33099-33199-frais-medicaux-admissibles-vous-pouvez-demander-votre-declaration-revenus/details-frais-medicaux.html - mntrbb" xr:uid="{00000000-0004-0000-0300-000040000000}"/>
    <hyperlink ref="A86" r:id="rId65" location="rthdnt" display="https://www.canada.ca/fr/agence-revenu/services/impot/particuliers/sujets/tout-votre-declaration-revenus/declaration-revenus/remplir-declaration-revenus/deductions-credits-depenses/lignes-33099-33199-frais-medicaux-admissibles-vous-pouvez-demander-votre-declaration-revenus/details-frais-medicaux.html - rthdnt" xr:uid="{00000000-0004-0000-0300-000041000000}"/>
    <hyperlink ref="A87" r:id="rId66" location="xygn" display="https://www.canada.ca/fr/agence-revenu/services/impot/particuliers/sujets/tout-votre-declaration-revenus/declaration-revenus/remplir-declaration-revenus/deductions-credits-depenses/lignes-33099-33199-frais-medicaux-admissibles-vous-pouvez-demander-votre-declaration-revenus/details-frais-medicaux.html - xygn" xr:uid="{00000000-0004-0000-0300-000042000000}"/>
    <hyperlink ref="A88" r:id="rId67" location="prrqs" display="https://www.canada.ca/fr/agence-revenu/services/impot/particuliers/sujets/tout-votre-declaration-revenus/declaration-revenus/remplir-declaration-revenus/deductions-credits-depenses/lignes-33099-33199-frais-medicaux-admissibles-vous-pouvez-demander-votre-declaration-revenus/details-frais-medicaux.html - prrqs" xr:uid="{00000000-0004-0000-0300-000043000000}"/>
    <hyperlink ref="A89" r:id="rId68" location="phtthrp" display="https://www.canada.ca/fr/agence-revenu/services/impot/particuliers/sujets/tout-votre-declaration-revenus/declaration-revenus/remplir-declaration-revenus/deductions-credits-depenses/lignes-33099-33199-frais-medicaux-admissibles-vous-pouvez-demander-votre-declaration-revenus/details-frais-medicaux.html - phtthrp" xr:uid="{00000000-0004-0000-0300-000044000000}"/>
    <hyperlink ref="A90" r:id="rId69" location="plnprsnnls" display="https://www.canada.ca/fr/agence-revenu/services/impot/particuliers/sujets/tout-votre-declaration-revenus/declaration-revenus/remplir-declaration-revenus/deductions-credits-depenses/lignes-33099-33199-frais-medicaux-admissibles-vous-pouvez-demander-votre-declaration-revenus/details-frais-medicaux.html - plnprsnnls" xr:uid="{00000000-0004-0000-0300-000045000000}"/>
    <hyperlink ref="A91" r:id="rId70" location="pmpprfsn" display="https://www.canada.ca/fr/agence-revenu/services/impot/particuliers/sujets/tout-votre-declaration-revenus/declaration-revenus/remplir-declaration-revenus/deductions-credits-depenses/lignes-33099-33199-frais-medicaux-admissibles-vous-pouvez-demander-votre-declaration-revenus/details-frais-medicaux.html - pmpprfsn" xr:uid="{00000000-0004-0000-0300-000046000000}"/>
    <hyperlink ref="A92" r:id="rId71" location="xtrmts" display="https://www.canada.ca/fr/agence-revenu/services/impot/particuliers/sujets/tout-votre-declaration-revenus/declaration-revenus/remplir-declaration-revenus/deductions-credits-depenses/lignes-33099-33199-frais-medicaux-admissibles-vous-pouvez-demander-votre-declaration-revenus/details-frais-medicaux.html - xtrmts" xr:uid="{00000000-0004-0000-0300-000047000000}"/>
    <hyperlink ref="A93" r:id="rId72" location="prntls" display="https://www.canada.ca/fr/agence-revenu/services/impot/particuliers/sujets/tout-votre-declaration-revenus/declaration-revenus/remplir-declaration-revenus/deductions-credits-depenses/lignes-33099-33199-frais-medicaux-admissibles-vous-pouvez-demander-votre-declaration-revenus/details-frais-medicaux.html - prntls" xr:uid="{00000000-0004-0000-0300-000048000000}"/>
    <hyperlink ref="A94" r:id="rId73" location="prscrptns" display="https://www.canada.ca/fr/agence-revenu/services/impot/particuliers/sujets/tout-votre-declaration-revenus/declaration-revenus/remplir-declaration-revenus/deductions-credits-depenses/lignes-33099-33199-frais-medicaux-admissibles-vous-pouvez-demander-votre-declaration-revenus/details-frais-medicaux.html - prscrptns" xr:uid="{00000000-0004-0000-0300-000049000000}"/>
    <hyperlink ref="A96" r:id="rId74" location="prmsrgm" display="https://www.canada.ca/fr/agence-revenu/services/impot/particuliers/sujets/tout-votre-declaration-revenus/declaration-revenus/remplir-declaration-revenus/deductions-credits-depenses/lignes-33099-33199-frais-medicaux-admissibles-vous-pouvez-demander-votre-declaration-revenus/details-frais-medicaux.html - prmsrgm" xr:uid="{00000000-0004-0000-0300-00004A000000}"/>
    <hyperlink ref="A97" r:id="rId75" location="frtlty" display="https://www.canada.ca/fr/agence-revenu/services/impot/particuliers/sujets/tout-votre-declaration-revenus/declaration-revenus/remplir-declaration-revenus/deductions-credits-depenses/lignes-33099-33199-frais-medicaux-admissibles-vous-pouvez-demander-votre-declaration-revenus/details-frais-medicaux.html - frtlty" xr:uid="{00000000-0004-0000-0300-00004B000000}"/>
    <hyperlink ref="A98" r:id="rId76" location="gtnfr" display="https://www.canada.ca/fr/agence-revenu/services/impot/particuliers/sujets/tout-votre-declaration-revenus/declaration-revenus/remplir-declaration-revenus/deductions-credits-depenses/lignes-33099-33199-frais-medicaux-admissibles-vous-pouvez-demander-votre-declaration-revenus/details-frais-medicaux.html - gtnfr" xr:uid="{00000000-0004-0000-0300-00004C000000}"/>
    <hyperlink ref="A99" r:id="rId77" location="prths" display="https://www.canada.ca/fr/agence-revenu/services/impot/particuliers/sujets/tout-votre-declaration-revenus/declaration-revenus/remplir-declaration-revenus/deductions-credits-depenses/lignes-33099-33199-frais-medicaux-admissibles-vous-pouvez-demander-votre-declaration-revenus/details-frais-medicaux.html - prths" xr:uid="{00000000-0004-0000-0300-00004D000000}"/>
    <hyperlink ref="A101" r:id="rId78" location="rgms" display="rgms" xr:uid="{00000000-0004-0000-0300-00004E000000}"/>
    <hyperlink ref="A102" r:id="rId79" location="rnrtfcl" display="https://www.canada.ca/fr/agence-revenu/services/impot/particuliers/sujets/tout-votre-declaration-revenus/declaration-revenus/remplir-declaration-revenus/deductions-credits-depenses/lignes-33099-33199-frais-medicaux-admissibles-vous-pouvez-demander-votre-declaration-revenus/details-frais-medicaux.html - rnrtfcl" xr:uid="{00000000-0004-0000-0300-00004F000000}"/>
    <hyperlink ref="A103" r:id="rId80" location="sllbn" display="https://www.canada.ca/fr/agence-revenu/services/impot/particuliers/sujets/tout-votre-declaration-revenus/declaration-revenus/remplir-declaration-revenus/deductions-credits-depenses/lignes-33099-33199-frais-medicaux-admissibles-vous-pouvez-demander-votre-declaration-revenus/details-frais-medicaux.html - sllbn" xr:uid="{00000000-0004-0000-0300-000050000000}"/>
    <hyperlink ref="A104" r:id="rId81" location="lctr" display="https://www.canada.ca/fr/agence-revenu/services/impot/particuliers/sujets/tout-votre-declaration-revenus/declaration-revenus/remplir-declaration-revenus/deductions-credits-depenses/lignes-33099-33199-frais-medicaux-admissibles-vous-pouvez-demander-votre-declaration-revenus/details-frais-medicaux.html - lctr" xr:uid="{00000000-0004-0000-0300-000051000000}"/>
    <hyperlink ref="A106" r:id="rId82" location="prsnts" display="https://www.canada.ca/fr/agence-revenu/services/impot/particuliers/sujets/tout-votre-declaration-revenus/declaration-revenus/remplir-declaration-revenus/deductions-credits-depenses/lignes-33099-33199-frais-medicaux-admissibles-vous-pouvez-demander-votre-declaration-revenus/details-frais-medicaux.html - prsnts" xr:uid="{00000000-0004-0000-0300-000052000000}"/>
    <hyperlink ref="A107" r:id="rId83" location="ttrt" display="https://www.canada.ca/fr/agence-revenu/services/impot/particuliers/sujets/tout-votre-declaration-revenus/declaration-revenus/remplir-declaration-revenus/deductions-credits-depenses/lignes-33099-33199-frais-medicaux-admissibles-vous-pouvez-demander-votre-declaration-revenus/details-frais-medicaux.html - ttrt" xr:uid="{00000000-0004-0000-0300-000053000000}"/>
    <hyperlink ref="A108" r:id="rId84" location="ntrvntn" display="https://www.canada.ca/fr/agence-revenu/services/impot/particuliers/sujets/tout-votre-declaration-revenus/declaration-revenus/remplir-declaration-revenus/deductions-credits-depenses/lignes-33099-33199-frais-medicaux-admissibles-vous-pouvez-demander-votre-declaration-revenus/details-frais-medicaux.html - ntrvntn" xr:uid="{00000000-0004-0000-0300-000054000000}"/>
    <hyperlink ref="A109" r:id="rId85" location="sgnxdbls" display="https://www.canada.ca/fr/agence-revenu/services/impot/particuliers/sujets/tout-votre-declaration-revenus/declaration-revenus/remplir-declaration-revenus/deductions-credits-depenses/lignes-33099-33199-frais-medicaux-admissibles-vous-pouvez-demander-votre-declaration-revenus/details-frais-medicaux.html - sgnxdbls" xr:uid="{00000000-0004-0000-0300-000055000000}"/>
    <hyperlink ref="A110" r:id="rId86" location="snsdntrs" display="https://www.canada.ca/fr/agence-revenu/services/impot/particuliers/sujets/tout-votre-declaration-revenus/declaration-revenus/remplir-declaration-revenus/deductions-credits-depenses/lignes-33099-33199-frais-medicaux-admissibles-vous-pouvez-demander-votre-declaration-revenus/details-frais-medicaux.html - snsdntrs" xr:uid="{00000000-0004-0000-0300-000056000000}"/>
    <hyperlink ref="A111" r:id="rId87" location="mdcnsqlfs" display="https://www.canada.ca/fr/agence-revenu/services/impot/particuliers/sujets/tout-votre-declaration-revenus/declaration-revenus/remplir-declaration-revenus/deductions-credits-depenses/lignes-33099-33199-frais-medicaux-admissibles-vous-pouvez-demander-votre-declaration-revenus/details-frais-medicaux.html - mdcnsqlfs" xr:uid="{00000000-0004-0000-0300-000057000000}"/>
    <hyperlink ref="A112" r:id="rId88" location="ssttrg" display="https://www.canada.ca/fr/agence-revenu/services/impot/particuliers/sujets/tout-votre-declaration-revenus/declaration-revenus/remplir-declaration-revenus/deductions-credits-depenses/lignes-33099-33199-frais-medicaux-admissibles-vous-pouvez-demander-votre-declaration-revenus/details-frais-medicaux.html - ssttrg" xr:uid="{00000000-0004-0000-0300-000058000000}"/>
    <hyperlink ref="A114" r:id="rId89" location="stgns" display="https://www.canada.ca/fr/agence-revenu/services/impot/particuliers/sujets/tout-votre-declaration-revenus/declaration-revenus/remplir-declaration-revenus/deductions-credits-depenses/lignes-33099-33199-frais-medicaux-admissibles-vous-pouvez-demander-votre-declaration-revenus/details-frais-medicaux.html - stgns" xr:uid="{00000000-0004-0000-0300-000059000000}"/>
    <hyperlink ref="A115" r:id="rId90" location="stylnjctr" display="https://www.canada.ca/fr/agence-revenu/services/impot/particuliers/sujets/tout-votre-declaration-revenus/declaration-revenus/remplir-declaration-revenus/deductions-credits-depenses/lignes-33099-33199-frais-medicaux-admissibles-vous-pouvez-demander-votre-declaration-revenus/details-frais-medicaux.html - stylnjctr" xr:uid="{00000000-0004-0000-0300-00005A000000}"/>
    <hyperlink ref="A116" r:id="rId91" location="spplmnts" display="https://www.canada.ca/fr/agence-revenu/services/impot/particuliers/sujets/tout-votre-declaration-revenus/declaration-revenus/remplir-declaration-revenus/deductions-credits-depenses/lignes-33099-33199-frais-medicaux-admissibles-vous-pouvez-demander-votre-declaration-revenus/details-frais-medicaux.html - spplmnts" xr:uid="{00000000-0004-0000-0300-00005B000000}"/>
    <hyperlink ref="A117" r:id="rId92" location="synthtsr" display="https://www.canada.ca/fr/agence-revenu/services/impot/particuliers/sujets/tout-votre-declaration-revenus/declaration-revenus/remplir-declaration-revenus/deductions-credits-depenses/lignes-33099-33199-frais-medicaux-admissibles-vous-pouvez-demander-votre-declaration-revenus/details-frais-medicaux.html - synthtsr" xr:uid="{00000000-0004-0000-0300-00005C000000}"/>
    <hyperlink ref="A118" r:id="rId93" location="cntrlnvrnnmnt" display="https://www.canada.ca/fr/agence-revenu/services/impot/particuliers/sujets/tout-votre-declaration-revenus/declaration-revenus/remplir-declaration-revenus/deductions-credits-depenses/lignes-33099-33199-frais-medicaux-admissibles-vous-pouvez-demander-votre-declaration-revenus/details-frais-medicaux.html - cntrlnvrnnmnt" xr:uid="{00000000-0004-0000-0300-00005D000000}"/>
    <hyperlink ref="A120" r:id="rId94" location="tblblss" display="https://www.canada.ca/fr/agence-revenu/services/impot/particuliers/sujets/tout-votre-declaration-revenus/declaration-revenus/remplir-declaration-revenus/deductions-credits-depenses/lignes-33099-33199-frais-medicaux-admissibles-vous-pouvez-demander-votre-declaration-revenus/details-frais-medicaux.html - tblblss" xr:uid="{00000000-0004-0000-0300-00005E000000}"/>
    <hyperlink ref="A121" r:id="rId95" location="tmpns" display="https://www.canada.ca/fr/agence-revenu/services/impot/particuliers/sujets/tout-votre-declaration-revenus/declaration-revenus/remplir-declaration-revenus/deductions-credits-depenses/lignes-33099-33199-frais-medicaux-admissibles-vous-pouvez-demander-votre-declaration-revenus/details-frais-medicaux.html - tmpns" xr:uid="{00000000-0004-0000-0300-00005F000000}"/>
    <hyperlink ref="A122" r:id="rId96" location="tlmprmr" display="https://www.canada.ca/fr/agence-revenu/services/impot/particuliers/sujets/tout-votre-declaration-revenus/declaration-revenus/remplir-declaration-revenus/deductions-credits-depenses/lignes-33099-33199-frais-medicaux-admissibles-vous-pouvez-demander-votre-declaration-revenus/details-frais-medicaux.html - tlmprmr" xr:uid="{00000000-0004-0000-0300-000060000000}"/>
    <hyperlink ref="A123" r:id="rId97" location="thrp" display="https://www.canada.ca/fr/agence-revenu/services/impot/particuliers/sujets/tout-votre-declaration-revenus/declaration-revenus/remplir-declaration-revenus/deductions-credits-depenses/lignes-33099-33199-frais-medicaux-admissibles-vous-pouvez-demander-votre-declaration-revenus/details-frais-medicaux.html - thrp" xr:uid="{00000000-0004-0000-0300-000061000000}"/>
    <hyperlink ref="A124" r:id="rId98" location="rhblttn" display="https://www.canada.ca/fr/agence-revenu/services/impot/particuliers/sujets/tout-votre-declaration-revenus/declaration-revenus/remplir-declaration-revenus/deductions-credits-depenses/lignes-33099-33199-frais-medicaux-admissibles-vous-pouvez-demander-votre-declaration-revenus/details-frais-medicaux.html - rhblttn" xr:uid="{00000000-0004-0000-0300-000062000000}"/>
    <hyperlink ref="A125" r:id="rId99" location="trnpgs" display="https://www.canada.ca/fr/agence-revenu/services/impot/particuliers/sujets/tout-votre-declaration-revenus/declaration-revenus/remplir-declaration-revenus/deductions-credits-depenses/lignes-33099-33199-frais-medicaux-admissibles-vous-pouvez-demander-votre-declaration-revenus/details-frais-medicaux.html - trnpgs" xr:uid="{00000000-0004-0000-0300-000063000000}"/>
    <hyperlink ref="A126" r:id="rId100" location="cncr" display="https://www.canada.ca/fr/agence-revenu/services/impot/particuliers/sujets/tout-votre-declaration-revenus/declaration-revenus/remplir-declaration-revenus/deductions-credits-depenses/lignes-33099-33199-frais-medicaux-admissibles-vous-pouvez-demander-votre-declaration-revenus/details-frais-medicaux.html - cncr" xr:uid="{00000000-0004-0000-0300-000064000000}"/>
    <hyperlink ref="A127" r:id="rId101" location="vhcl" display="https://www.canada.ca/fr/agence-revenu/services/impot/particuliers/sujets/tout-votre-declaration-revenus/declaration-revenus/remplir-declaration-revenus/deductions-credits-depenses/lignes-33099-33199-frais-medicaux-admissibles-vous-pouvez-demander-votre-declaration-revenus/details-frais-medicaux.html - vhcl" xr:uid="{00000000-0004-0000-0300-000065000000}"/>
    <hyperlink ref="A128" r:id="rId102" location="trnsplnttn" display="https://www.canada.ca/fr/agence-revenu/services/impot/particuliers/sujets/tout-votre-declaration-revenus/declaration-revenus/remplir-declaration-revenus/deductions-credits-depenses/lignes-33099-33199-frais-medicaux-admissibles-vous-pouvez-demander-votre-declaration-revenus/details-frais-medicaux.html - trnsplnttn" xr:uid="{00000000-0004-0000-0300-000066000000}"/>
    <hyperlink ref="A130" r:id="rId103" location="vsn" display="https://www.canada.ca/fr/agence-revenu/services/impot/particuliers/sujets/tout-votre-declaration-revenus/declaration-revenus/remplir-declaration-revenus/deductions-credits-depenses/lignes-33099-33199-frais-medicaux-admissibles-vous-pouvez-demander-votre-declaration-revenus/details-frais-medicaux.html - vsn" xr:uid="{00000000-0004-0000-0300-000067000000}"/>
    <hyperlink ref="A131" r:id="rId104" location="b12" display="https://www.canada.ca/fr/agence-revenu/services/impot/particuliers/sujets/tout-votre-declaration-revenus/declaration-revenus/remplir-declaration-revenus/deductions-credits-depenses/lignes-33099-33199-frais-medicaux-admissibles-vous-pouvez-demander-votre-declaration-revenus/details-frais-medicaux.html - b12" xr:uid="{00000000-0004-0000-0300-000068000000}"/>
    <hyperlink ref="A132" r:id="rId105" location="vccs" display="https://www.canada.ca/fr/agence-revenu/services/impot/particuliers/sujets/tout-votre-declaration-revenus/declaration-revenus/remplir-declaration-revenus/deductions-credits-depenses/lignes-33099-33199-frais-medicaux-admissibles-vous-pouvez-demander-votre-declaration-revenus/details-frais-medicaux.html - vccs" xr:uid="{00000000-0004-0000-0300-000069000000}"/>
    <hyperlink ref="A25" r:id="rId106" location="crtfcts" display="https://www.canada.ca/fr/agence-revenu/services/impot/particuliers/sujets/tout-votre-declaration-revenus/declaration-revenus/remplir-declaration-revenus/deductions-credits-depenses/lignes-33099-33199-frais-medicaux-admissibles-vous-pouvez-demander-votre-declaration-revenus/details-frais-medicaux.html - crtfcts" xr:uid="{00000000-0004-0000-0300-000011000000}"/>
  </hyperlinks>
  <pageMargins left="0.7" right="0.7" top="0.75" bottom="0.75" header="0.3" footer="0.3"/>
  <pageSetup orientation="portrait" r:id="rId10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topLeftCell="A19" zoomScaleNormal="100" workbookViewId="0">
      <selection activeCell="A31" sqref="A31"/>
    </sheetView>
  </sheetViews>
  <sheetFormatPr baseColWidth="10" defaultRowHeight="15" x14ac:dyDescent="0.25"/>
  <cols>
    <col min="1" max="1" width="95.140625" customWidth="1"/>
  </cols>
  <sheetData>
    <row r="1" spans="1:1" ht="21" x14ac:dyDescent="0.25">
      <c r="A1" s="34" t="s">
        <v>165</v>
      </c>
    </row>
    <row r="3" spans="1:1" ht="30" x14ac:dyDescent="0.25">
      <c r="A3" s="35" t="s">
        <v>164</v>
      </c>
    </row>
    <row r="6" spans="1:1" x14ac:dyDescent="0.25">
      <c r="A6" t="s">
        <v>166</v>
      </c>
    </row>
    <row r="7" spans="1:1" x14ac:dyDescent="0.25">
      <c r="A7" s="29"/>
    </row>
    <row r="8" spans="1:1" x14ac:dyDescent="0.25">
      <c r="A8" s="30" t="s">
        <v>168</v>
      </c>
    </row>
    <row r="9" spans="1:1" x14ac:dyDescent="0.25">
      <c r="A9" s="30" t="s">
        <v>169</v>
      </c>
    </row>
    <row r="10" spans="1:1" x14ac:dyDescent="0.25">
      <c r="A10" s="29"/>
    </row>
    <row r="11" spans="1:1" x14ac:dyDescent="0.25">
      <c r="A11" t="s">
        <v>170</v>
      </c>
    </row>
    <row r="12" spans="1:1" x14ac:dyDescent="0.25">
      <c r="A12" s="29"/>
    </row>
    <row r="13" spans="1:1" ht="30" x14ac:dyDescent="0.25">
      <c r="A13" s="33" t="s">
        <v>172</v>
      </c>
    </row>
    <row r="14" spans="1:1" x14ac:dyDescent="0.25">
      <c r="A14" s="31" t="s">
        <v>173</v>
      </c>
    </row>
    <row r="16" spans="1:1" x14ac:dyDescent="0.25">
      <c r="A16" t="s">
        <v>167</v>
      </c>
    </row>
    <row r="18" spans="1:7" x14ac:dyDescent="0.25">
      <c r="A18" t="s">
        <v>171</v>
      </c>
    </row>
    <row r="20" spans="1:7" ht="23.25" x14ac:dyDescent="0.25">
      <c r="A20" s="32" t="s">
        <v>174</v>
      </c>
    </row>
    <row r="22" spans="1:7" ht="32.25" customHeight="1" x14ac:dyDescent="0.25">
      <c r="A22" s="13" t="s">
        <v>228</v>
      </c>
      <c r="B22" s="13"/>
      <c r="C22" s="13"/>
      <c r="D22" s="13"/>
      <c r="E22" s="13"/>
      <c r="F22" s="13"/>
      <c r="G22" s="13"/>
    </row>
    <row r="23" spans="1:7" x14ac:dyDescent="0.25">
      <c r="A23" s="29"/>
    </row>
    <row r="24" spans="1:7" ht="45.75" customHeight="1" x14ac:dyDescent="0.25">
      <c r="A24" s="33" t="s">
        <v>176</v>
      </c>
    </row>
    <row r="25" spans="1:7" x14ac:dyDescent="0.25">
      <c r="A25" s="30" t="s">
        <v>177</v>
      </c>
    </row>
    <row r="26" spans="1:7" x14ac:dyDescent="0.25">
      <c r="A26" s="30" t="s">
        <v>178</v>
      </c>
    </row>
    <row r="27" spans="1:7" x14ac:dyDescent="0.25">
      <c r="A27" s="30" t="s">
        <v>179</v>
      </c>
    </row>
    <row r="28" spans="1:7" x14ac:dyDescent="0.25">
      <c r="A28" s="30" t="s">
        <v>180</v>
      </c>
    </row>
    <row r="29" spans="1:7" x14ac:dyDescent="0.25">
      <c r="A29" s="30" t="s">
        <v>181</v>
      </c>
    </row>
    <row r="30" spans="1:7" x14ac:dyDescent="0.25">
      <c r="A30" s="30" t="s">
        <v>182</v>
      </c>
    </row>
    <row r="31" spans="1:7" ht="45.75" customHeight="1" x14ac:dyDescent="0.25">
      <c r="A31" s="33" t="s">
        <v>183</v>
      </c>
    </row>
    <row r="32" spans="1:7" x14ac:dyDescent="0.25">
      <c r="A32" s="30" t="s">
        <v>184</v>
      </c>
    </row>
    <row r="33" spans="1:1" x14ac:dyDescent="0.25">
      <c r="A33" s="30" t="s">
        <v>185</v>
      </c>
    </row>
    <row r="34" spans="1:1" x14ac:dyDescent="0.25">
      <c r="A34" s="30" t="s">
        <v>186</v>
      </c>
    </row>
    <row r="35" spans="1:1" x14ac:dyDescent="0.25">
      <c r="A35" s="30" t="s">
        <v>187</v>
      </c>
    </row>
    <row r="37" spans="1:1" x14ac:dyDescent="0.25">
      <c r="A37" t="s">
        <v>175</v>
      </c>
    </row>
    <row r="40" spans="1:1" ht="21" x14ac:dyDescent="0.25">
      <c r="A40" s="34" t="s">
        <v>188</v>
      </c>
    </row>
    <row r="42" spans="1:1" ht="30" x14ac:dyDescent="0.25">
      <c r="A42" s="24" t="s">
        <v>229</v>
      </c>
    </row>
    <row r="44" spans="1:1" ht="45" x14ac:dyDescent="0.25">
      <c r="A44" s="13" t="s">
        <v>189</v>
      </c>
    </row>
    <row r="46" spans="1:1" ht="30" x14ac:dyDescent="0.25">
      <c r="A46" s="13" t="s">
        <v>190</v>
      </c>
    </row>
    <row r="47" spans="1:1" x14ac:dyDescent="0.25">
      <c r="A47" s="29"/>
    </row>
    <row r="48" spans="1:1" x14ac:dyDescent="0.25">
      <c r="A48" s="29" t="s">
        <v>191</v>
      </c>
    </row>
    <row r="49" spans="1:1" x14ac:dyDescent="0.25">
      <c r="A49" s="29" t="s">
        <v>192</v>
      </c>
    </row>
  </sheetData>
  <sheetProtection sheet="1" objects="1" scenarios="1"/>
  <hyperlinks>
    <hyperlink ref="A3" r:id="rId1" xr:uid="{00000000-0004-0000-0400-000000000000}"/>
    <hyperlink ref="A14" r:id="rId2" tooltip="Ce bouton ouvre une fenêtre modale contenant une définition." display="https://www.revenuquebec.ca/fr/definitions/unite-transitoire-de-recuperation-fonctionnelle/?refrq=citoyens" xr:uid="{00000000-0004-0000-0400-000001000000}"/>
  </hyperlinks>
  <pageMargins left="0.7" right="0.57999999999999996" top="0.75" bottom="0.75" header="0.3" footer="0.3"/>
  <pageSetup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2021 détaillés</vt:lpstr>
      <vt:lpstr>Frais médicaux</vt:lpstr>
      <vt:lpstr>Pros Santés reconnus</vt:lpstr>
      <vt:lpstr>BD modifiée</vt:lpstr>
      <vt:lpstr>Ct autonomie</vt:lpstr>
      <vt:lpstr>Admissible</vt:lpstr>
      <vt:lpstr>Nom</vt:lpstr>
      <vt:lpstr>Patient</vt:lpstr>
      <vt:lpstr>prosadm</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Raymond</dc:creator>
  <cp:lastModifiedBy>Gariépy Bussiere</cp:lastModifiedBy>
  <cp:lastPrinted>2022-02-13T16:22:05Z</cp:lastPrinted>
  <dcterms:created xsi:type="dcterms:W3CDTF">2019-01-23T20:08:44Z</dcterms:created>
  <dcterms:modified xsi:type="dcterms:W3CDTF">2025-01-17T16:51:52Z</dcterms:modified>
</cp:coreProperties>
</file>